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0" yWindow="840" windowWidth="34380" windowHeight="17400" tabRatio="278" activeTab="0"/>
  </bookViews>
  <sheets>
    <sheet name="Bracket" sheetId="1" r:id="rId1"/>
    <sheet name="Tracker" sheetId="2" r:id="rId2"/>
    <sheet name="Validation" sheetId="3" state="hidden" r:id="rId3"/>
  </sheets>
  <definedNames>
    <definedName name="_xlnm.Print_Area" localSheetId="0">'Bracket'!$B$2:$Q$69</definedName>
    <definedName name="_xlnm.Print_Area" localSheetId="1">'Tracker'!$B$2:$N$81</definedName>
    <definedName name="Round1">"A4:C4"</definedName>
  </definedNames>
  <calcPr fullCalcOnLoad="1"/>
</workbook>
</file>

<file path=xl/sharedStrings.xml><?xml version="1.0" encoding="utf-8"?>
<sst xmlns="http://schemas.openxmlformats.org/spreadsheetml/2006/main" count="461" uniqueCount="63">
  <si>
    <t xml:space="preserve"> Second Round Totals:</t>
  </si>
  <si>
    <t>Third Round Totals:</t>
  </si>
  <si>
    <t>Fourth Round Totals:</t>
  </si>
  <si>
    <t>Fifth Round Totals:</t>
  </si>
  <si>
    <t>Sixth Round Totals:</t>
  </si>
  <si>
    <t>Grand Totals for the Tournament:</t>
  </si>
  <si>
    <t>1st</t>
  </si>
  <si>
    <t>2nd</t>
  </si>
  <si>
    <t>3rd</t>
  </si>
  <si>
    <t>4th</t>
  </si>
  <si>
    <t>5th</t>
  </si>
  <si>
    <t>6th</t>
  </si>
  <si>
    <t>[Pick a team]</t>
  </si>
  <si>
    <t>Rounds</t>
  </si>
  <si>
    <t>Player 1</t>
  </si>
  <si>
    <t>Player 2</t>
  </si>
  <si>
    <t>Player 3</t>
  </si>
  <si>
    <t>Player 4</t>
  </si>
  <si>
    <t>Player 5</t>
  </si>
  <si>
    <t>Match-ups</t>
  </si>
  <si>
    <t>Winner</t>
  </si>
  <si>
    <t>Pick</t>
  </si>
  <si>
    <t>Results</t>
  </si>
  <si>
    <t>First Round Totals:</t>
  </si>
  <si>
    <t xml:space="preserve"> CHAMPION</t>
  </si>
  <si>
    <t>BEST OF STAR WARS</t>
  </si>
  <si>
    <t xml:space="preserve">﻿Ewoks </t>
  </si>
  <si>
    <t>﻿“The Boy has no patience”</t>
  </si>
  <si>
    <t xml:space="preserve">﻿R2-D2 </t>
  </si>
  <si>
    <t>﻿The Celebration Across</t>
  </si>
  <si>
    <t>﻿the Galaxy in Jedi</t>
  </si>
  <si>
    <t>﻿The Imperial March</t>
  </si>
  <si>
    <t>﻿Re-imagined</t>
  </si>
  <si>
    <t>﻿Cloud City visuals</t>
  </si>
  <si>
    <t>﻿The Millennium Falcon</t>
  </si>
  <si>
    <t>﻿Leia “I love you”</t>
  </si>
  <si>
    <t>﻿ Han “I know”</t>
  </si>
  <si>
    <t>﻿The Force</t>
  </si>
  <si>
    <t>﻿Lars homestead</t>
  </si>
  <si>
    <t>﻿Luke Skywalker</t>
  </si>
  <si>
    <t>﻿Star Tours (Disneyland)</t>
  </si>
  <si>
    <t xml:space="preserve">﻿Yoda </t>
  </si>
  <si>
    <t>﻿Lightsabers</t>
  </si>
  <si>
    <t>﻿Salacious Crumb</t>
  </si>
  <si>
    <t xml:space="preserve">﻿Luke, “Noo!!” </t>
  </si>
  <si>
    <t>﻿Han shot first</t>
  </si>
  <si>
    <t>﻿Vader, “I am your father”</t>
  </si>
  <si>
    <t>﻿Greedo shoots first</t>
  </si>
  <si>
    <t>﻿Lightsaber duel at the end of Empire</t>
  </si>
  <si>
    <t>﻿Star Wars comic</t>
  </si>
  <si>
    <t xml:space="preserve">﻿Marvel Comics </t>
  </si>
  <si>
    <t>Kenner Boba Fett mail away</t>
  </si>
  <si>
    <t>﻿Leia kissing Luke</t>
  </si>
  <si>
    <t>﻿antina Band</t>
  </si>
  <si>
    <t xml:space="preserve">﻿The Rancor </t>
  </si>
  <si>
    <t>﻿Droidekas</t>
  </si>
  <si>
    <t>﻿The redemption</t>
  </si>
  <si>
    <t>﻿ of Darth Vader</t>
  </si>
  <si>
    <t>﻿the Hutts</t>
  </si>
  <si>
    <t>﻿Snow Speeders</t>
  </si>
  <si>
    <t>﻿Darth Vaders suit</t>
  </si>
  <si>
    <t>﻿Boba Fett</t>
  </si>
  <si>
    <t>﻿Leia’s Slave Outfit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</si>
</sst>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6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9"/>
      <color indexed="42"/>
      <name val="Arial Narrow"/>
      <family val="2"/>
    </font>
    <font>
      <sz val="9"/>
      <color indexed="42"/>
      <name val="Arial Narrow"/>
      <family val="2"/>
    </font>
    <font>
      <sz val="10"/>
      <color indexed="42"/>
      <name val="Arial Narrow"/>
      <family val="2"/>
    </font>
    <font>
      <sz val="8"/>
      <color indexed="63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8"/>
      <color indexed="63"/>
      <name val="Tw Cen MT Condensed"/>
      <family val="2"/>
    </font>
    <font>
      <sz val="7"/>
      <color indexed="63"/>
      <name val="Tw Cen MT Condensed"/>
      <family val="2"/>
    </font>
    <font>
      <sz val="18"/>
      <color indexed="63"/>
      <name val="Tw Cen MT Condensed"/>
      <family val="2"/>
    </font>
    <font>
      <sz val="10"/>
      <color indexed="63"/>
      <name val="Tw Cen MT Condensed"/>
      <family val="2"/>
    </font>
    <font>
      <sz val="13"/>
      <color indexed="9"/>
      <name val="Century Gothic"/>
      <family val="2"/>
    </font>
    <font>
      <sz val="12"/>
      <color indexed="9"/>
      <name val="Tw Cen MT Condensed"/>
      <family val="2"/>
    </font>
    <font>
      <sz val="10"/>
      <color indexed="30"/>
      <name val="Tw Cen MT Condensed"/>
      <family val="2"/>
    </font>
    <font>
      <sz val="12"/>
      <color indexed="8"/>
      <name val="Century Gothic"/>
      <family val="2"/>
    </font>
    <font>
      <sz val="10.5"/>
      <color indexed="63"/>
      <name val="Tw Cen MT Condensed"/>
      <family val="2"/>
    </font>
    <font>
      <sz val="11"/>
      <color indexed="8"/>
      <name val="Century Gothic"/>
      <family val="2"/>
    </font>
    <font>
      <sz val="7"/>
      <color indexed="63"/>
      <name val="Arial"/>
      <family val="0"/>
    </font>
    <font>
      <sz val="10"/>
      <color indexed="6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6.75"/>
      <color indexed="63"/>
      <name val="Arial"/>
      <family val="0"/>
    </font>
    <font>
      <sz val="6.75"/>
      <color indexed="63"/>
      <name val="Tw Cen MT Condensed"/>
      <family val="2"/>
    </font>
    <font>
      <sz val="6.75"/>
      <color indexed="63"/>
      <name val="Century Gothic"/>
      <family val="2"/>
    </font>
    <font>
      <b/>
      <sz val="6.75"/>
      <color indexed="8"/>
      <name val="Century Gothic"/>
      <family val="2"/>
    </font>
    <font>
      <sz val="8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7"/>
      <color rgb="FF333333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57"/>
      </right>
      <top style="medium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7"/>
      </bottom>
    </border>
    <border>
      <left>
        <color indexed="63"/>
      </left>
      <right style="medium">
        <color indexed="9"/>
      </right>
      <top style="thin">
        <color indexed="22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22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rgb="FF33CCCC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44"/>
      </bottom>
    </border>
    <border>
      <left style="thin">
        <color indexed="57"/>
      </left>
      <right style="thin">
        <color indexed="9"/>
      </right>
      <top>
        <color indexed="63"/>
      </top>
      <bottom style="thin">
        <color indexed="57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57"/>
      </bottom>
    </border>
    <border>
      <left style="thin">
        <color indexed="9"/>
      </left>
      <right style="medium">
        <color indexed="9"/>
      </right>
      <top style="thin">
        <color indexed="22"/>
      </top>
      <bottom style="thin">
        <color indexed="57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34" borderId="0" xfId="0" applyFont="1" applyFill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17" fillId="34" borderId="11" xfId="0" applyFont="1" applyFill="1" applyBorder="1" applyAlignment="1" applyProtection="1">
      <alignment horizontal="center" vertical="center" wrapText="1"/>
      <protection locked="0"/>
    </xf>
    <xf numFmtId="0" fontId="17" fillId="34" borderId="12" xfId="0" applyFont="1" applyFill="1" applyBorder="1" applyAlignment="1" applyProtection="1">
      <alignment horizontal="center" vertical="center" wrapText="1"/>
      <protection locked="0"/>
    </xf>
    <xf numFmtId="0" fontId="17" fillId="34" borderId="13" xfId="0" applyFont="1" applyFill="1" applyBorder="1" applyAlignment="1" applyProtection="1">
      <alignment horizontal="center" vertical="center" wrapText="1"/>
      <protection locked="0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 applyProtection="1">
      <alignment horizontal="center" vertical="center"/>
      <protection locked="0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 applyProtection="1">
      <alignment horizontal="center" vertical="center"/>
      <protection locked="0"/>
    </xf>
    <xf numFmtId="0" fontId="17" fillId="34" borderId="16" xfId="0" applyNumberFormat="1" applyFont="1" applyFill="1" applyBorder="1" applyAlignment="1">
      <alignment vertical="center" wrapText="1"/>
    </xf>
    <xf numFmtId="0" fontId="17" fillId="34" borderId="17" xfId="0" applyNumberFormat="1" applyFont="1" applyFill="1" applyBorder="1" applyAlignment="1">
      <alignment horizontal="center" vertical="center"/>
    </xf>
    <xf numFmtId="0" fontId="17" fillId="34" borderId="16" xfId="0" applyNumberFormat="1" applyFont="1" applyFill="1" applyBorder="1" applyAlignment="1">
      <alignment horizontal="center" vertical="center"/>
    </xf>
    <xf numFmtId="0" fontId="17" fillId="34" borderId="18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vertical="center" wrapText="1"/>
    </xf>
    <xf numFmtId="0" fontId="17" fillId="34" borderId="20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horizontal="center" vertical="center"/>
    </xf>
    <xf numFmtId="0" fontId="17" fillId="34" borderId="21" xfId="0" applyNumberFormat="1" applyFont="1" applyFill="1" applyBorder="1" applyAlignment="1">
      <alignment horizontal="center" vertical="center"/>
    </xf>
    <xf numFmtId="0" fontId="21" fillId="35" borderId="22" xfId="0" applyNumberFormat="1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vertical="center"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7" fillId="34" borderId="24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4" fontId="8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Border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top"/>
    </xf>
    <xf numFmtId="0" fontId="27" fillId="0" borderId="27" xfId="0" applyFont="1" applyFill="1" applyBorder="1" applyAlignment="1">
      <alignment horizontal="center" vertical="top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2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/>
    </xf>
    <xf numFmtId="0" fontId="22" fillId="0" borderId="26" xfId="0" applyFont="1" applyFill="1" applyBorder="1" applyAlignment="1">
      <alignment horizontal="center" vertical="top"/>
    </xf>
    <xf numFmtId="0" fontId="22" fillId="0" borderId="28" xfId="0" applyFont="1" applyFill="1" applyBorder="1" applyAlignment="1">
      <alignment horizontal="center" vertical="top"/>
    </xf>
    <xf numFmtId="0" fontId="22" fillId="0" borderId="3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right" vertical="top"/>
    </xf>
    <xf numFmtId="0" fontId="22" fillId="0" borderId="27" xfId="0" applyFont="1" applyFill="1" applyBorder="1" applyAlignment="1">
      <alignment horizontal="center" vertical="top"/>
    </xf>
    <xf numFmtId="0" fontId="22" fillId="0" borderId="0" xfId="0" applyFont="1" applyFill="1" applyBorder="1" applyAlignment="1" applyProtection="1">
      <alignment horizontal="right" vertical="top"/>
      <protection locked="0"/>
    </xf>
    <xf numFmtId="0" fontId="22" fillId="0" borderId="29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0" fontId="22" fillId="0" borderId="31" xfId="0" applyFont="1" applyFill="1" applyBorder="1" applyAlignment="1" applyProtection="1">
      <alignment horizontal="center" vertical="top"/>
      <protection locked="0"/>
    </xf>
    <xf numFmtId="0" fontId="22" fillId="0" borderId="33" xfId="0" applyFont="1" applyBorder="1" applyAlignment="1">
      <alignment horizontal="right"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horizontal="right" vertical="top"/>
    </xf>
    <xf numFmtId="0" fontId="26" fillId="0" borderId="0" xfId="0" applyFont="1" applyFill="1" applyBorder="1" applyAlignment="1" applyProtection="1">
      <alignment vertical="center"/>
      <protection locked="0"/>
    </xf>
    <xf numFmtId="0" fontId="22" fillId="0" borderId="35" xfId="0" applyFont="1" applyFill="1" applyBorder="1" applyAlignment="1">
      <alignment vertical="top"/>
    </xf>
    <xf numFmtId="0" fontId="22" fillId="0" borderId="0" xfId="0" applyFont="1" applyFill="1" applyBorder="1" applyAlignment="1" applyProtection="1">
      <alignment vertical="top"/>
      <protection locked="0"/>
    </xf>
    <xf numFmtId="0" fontId="22" fillId="0" borderId="0" xfId="0" applyFont="1" applyFill="1" applyBorder="1" applyAlignment="1">
      <alignment vertical="top"/>
    </xf>
    <xf numFmtId="0" fontId="22" fillId="0" borderId="33" xfId="0" applyFont="1" applyFill="1" applyBorder="1" applyAlignment="1">
      <alignment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vertical="top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27" fillId="0" borderId="33" xfId="0" applyFont="1" applyFill="1" applyBorder="1" applyAlignment="1" applyProtection="1">
      <alignment horizontal="center" vertical="top"/>
      <protection locked="0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8" fillId="0" borderId="29" xfId="0" applyFont="1" applyFill="1" applyBorder="1" applyAlignment="1">
      <alignment horizontal="center" vertical="top" wrapText="1"/>
    </xf>
    <xf numFmtId="0" fontId="27" fillId="0" borderId="29" xfId="0" applyFont="1" applyFill="1" applyBorder="1" applyAlignment="1" applyProtection="1">
      <alignment horizontal="center" vertical="top" wrapText="1"/>
      <protection locked="0"/>
    </xf>
    <xf numFmtId="0" fontId="27" fillId="0" borderId="28" xfId="0" applyFont="1" applyFill="1" applyBorder="1" applyAlignment="1" applyProtection="1">
      <alignment horizontal="center" vertical="top" wrapText="1"/>
      <protection locked="0"/>
    </xf>
    <xf numFmtId="0" fontId="27" fillId="0" borderId="31" xfId="0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center" vertical="top" wrapText="1"/>
      <protection locked="0"/>
    </xf>
    <xf numFmtId="0" fontId="16" fillId="37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top" wrapText="1"/>
    </xf>
    <xf numFmtId="0" fontId="29" fillId="0" borderId="27" xfId="0" applyFont="1" applyFill="1" applyBorder="1" applyAlignment="1">
      <alignment horizontal="center" vertical="top" wrapText="1"/>
    </xf>
    <xf numFmtId="0" fontId="28" fillId="0" borderId="26" xfId="0" applyFont="1" applyFill="1" applyBorder="1" applyAlignment="1">
      <alignment horizontal="center" vertical="top"/>
    </xf>
    <xf numFmtId="0" fontId="28" fillId="0" borderId="29" xfId="0" applyFont="1" applyFill="1" applyBorder="1" applyAlignment="1">
      <alignment horizontal="center" vertical="top"/>
    </xf>
    <xf numFmtId="0" fontId="28" fillId="0" borderId="28" xfId="0" applyFont="1" applyFill="1" applyBorder="1" applyAlignment="1">
      <alignment horizontal="center" vertical="top"/>
    </xf>
    <xf numFmtId="0" fontId="16" fillId="36" borderId="23" xfId="0" applyFont="1" applyFill="1" applyBorder="1" applyAlignment="1">
      <alignment horizontal="center" vertical="center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5" fillId="33" borderId="38" xfId="0" applyNumberFormat="1" applyFont="1" applyFill="1" applyBorder="1" applyAlignment="1">
      <alignment horizontal="center" vertical="center" wrapText="1"/>
    </xf>
    <xf numFmtId="0" fontId="19" fillId="35" borderId="39" xfId="0" applyNumberFormat="1" applyFont="1" applyFill="1" applyBorder="1" applyAlignment="1">
      <alignment horizontal="center" vertical="center" wrapText="1"/>
    </xf>
    <xf numFmtId="0" fontId="19" fillId="35" borderId="40" xfId="0" applyNumberFormat="1" applyFont="1" applyFill="1" applyBorder="1" applyAlignment="1">
      <alignment horizontal="center" vertical="center" wrapText="1"/>
    </xf>
    <xf numFmtId="0" fontId="19" fillId="35" borderId="22" xfId="0" applyNumberFormat="1" applyFont="1" applyFill="1" applyBorder="1" applyAlignment="1">
      <alignment horizontal="center" vertical="center" wrapText="1"/>
    </xf>
    <xf numFmtId="0" fontId="6" fillId="33" borderId="36" xfId="0" applyNumberFormat="1" applyFont="1" applyFill="1" applyBorder="1" applyAlignment="1">
      <alignment horizontal="center" vertical="top"/>
    </xf>
    <xf numFmtId="0" fontId="6" fillId="33" borderId="37" xfId="0" applyNumberFormat="1" applyFont="1" applyFill="1" applyBorder="1" applyAlignment="1">
      <alignment horizontal="center" vertical="top"/>
    </xf>
    <xf numFmtId="0" fontId="6" fillId="33" borderId="38" xfId="0" applyNumberFormat="1" applyFont="1" applyFill="1" applyBorder="1" applyAlignment="1">
      <alignment horizontal="center" vertical="top"/>
    </xf>
    <xf numFmtId="0" fontId="17" fillId="34" borderId="41" xfId="0" applyNumberFormat="1" applyFont="1" applyFill="1" applyBorder="1" applyAlignment="1">
      <alignment horizontal="right" vertical="center" wrapText="1"/>
    </xf>
    <xf numFmtId="0" fontId="17" fillId="34" borderId="42" xfId="0" applyNumberFormat="1" applyFont="1" applyFill="1" applyBorder="1" applyAlignment="1">
      <alignment horizontal="right" vertical="center" wrapText="1"/>
    </xf>
    <xf numFmtId="0" fontId="17" fillId="34" borderId="43" xfId="0" applyNumberFormat="1" applyFont="1" applyFill="1" applyBorder="1" applyAlignment="1">
      <alignment horizontal="right" vertical="center" wrapText="1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6" fillId="33" borderId="38" xfId="0" applyNumberFormat="1" applyFont="1" applyFill="1" applyBorder="1" applyAlignment="1">
      <alignment horizontal="center" vertical="center"/>
    </xf>
    <xf numFmtId="0" fontId="17" fillId="34" borderId="44" xfId="0" applyNumberFormat="1" applyFont="1" applyFill="1" applyBorder="1" applyAlignment="1">
      <alignment horizontal="right" vertical="center" wrapText="1"/>
    </xf>
    <xf numFmtId="0" fontId="17" fillId="34" borderId="45" xfId="0" applyNumberFormat="1" applyFont="1" applyFill="1" applyBorder="1" applyAlignment="1">
      <alignment horizontal="right" vertical="center" wrapText="1"/>
    </xf>
    <xf numFmtId="0" fontId="17" fillId="34" borderId="46" xfId="0" applyNumberFormat="1" applyFont="1" applyFill="1" applyBorder="1" applyAlignment="1">
      <alignment horizontal="right" vertical="center" wrapText="1"/>
    </xf>
    <xf numFmtId="0" fontId="21" fillId="35" borderId="40" xfId="0" applyNumberFormat="1" applyFont="1" applyFill="1" applyBorder="1" applyAlignment="1">
      <alignment horizontal="center" vertical="center" wrapText="1"/>
    </xf>
    <xf numFmtId="0" fontId="21" fillId="35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1"/>
      <rgbColor rgb="005F2412"/>
      <rgbColor rgb="00945D4A"/>
      <rgbColor rgb="00ACC8DD"/>
      <rgbColor rgb="00FF99CC"/>
      <rgbColor rgb="00B27A6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3</xdr:col>
      <xdr:colOff>9525</xdr:colOff>
      <xdr:row>1</xdr:row>
      <xdr:rowOff>314325</xdr:rowOff>
    </xdr:to>
    <xdr:pic>
      <xdr:nvPicPr>
        <xdr:cNvPr id="1" name="Picture 3" descr="geek fights logo RE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showGridLines="0" tabSelected="1" zoomScale="125" zoomScaleNormal="125" workbookViewId="0" topLeftCell="A2">
      <selection activeCell="P59" sqref="P59"/>
    </sheetView>
  </sheetViews>
  <sheetFormatPr defaultColWidth="8.8515625" defaultRowHeight="12.75"/>
  <cols>
    <col min="1" max="1" width="0.85546875" style="3" customWidth="1"/>
    <col min="2" max="2" width="14.8515625" style="3" bestFit="1" customWidth="1"/>
    <col min="3" max="3" width="0.2890625" style="3" customWidth="1"/>
    <col min="4" max="4" width="13.7109375" style="3" customWidth="1"/>
    <col min="5" max="5" width="11.7109375" style="3" customWidth="1"/>
    <col min="6" max="6" width="0.85546875" style="3" customWidth="1"/>
    <col min="7" max="7" width="10.00390625" style="3" customWidth="1"/>
    <col min="8" max="8" width="0.85546875" style="3" customWidth="1"/>
    <col min="9" max="10" width="10.00390625" style="3" customWidth="1"/>
    <col min="11" max="11" width="0.85546875" style="3" customWidth="1"/>
    <col min="12" max="12" width="10.00390625" style="3" customWidth="1"/>
    <col min="13" max="13" width="0.85546875" style="3" customWidth="1"/>
    <col min="14" max="14" width="16.28125" style="3" customWidth="1"/>
    <col min="15" max="15" width="14.421875" style="3" customWidth="1"/>
    <col min="16" max="16" width="9.00390625" style="3" customWidth="1"/>
    <col min="17" max="17" width="6.28125" style="3" customWidth="1"/>
    <col min="18" max="16384" width="8.8515625" style="3" customWidth="1"/>
  </cols>
  <sheetData>
    <row r="1" ht="4.5" customHeight="1"/>
    <row r="2" spans="2:17" ht="25.5" customHeight="1">
      <c r="B2" s="97" t="s">
        <v>25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2:17" s="4" customFormat="1" ht="1.5" customHeight="1">
      <c r="B3" s="7"/>
      <c r="C3" s="7"/>
      <c r="D3" s="88"/>
      <c r="E3" s="88"/>
      <c r="F3" s="8"/>
      <c r="G3" s="9"/>
      <c r="H3" s="8"/>
      <c r="I3" s="88"/>
      <c r="J3" s="88"/>
      <c r="K3" s="8"/>
      <c r="L3" s="9"/>
      <c r="M3" s="8"/>
      <c r="N3" s="88"/>
      <c r="O3" s="88"/>
      <c r="P3" s="7"/>
      <c r="Q3" s="46"/>
    </row>
    <row r="4" spans="2:17" s="5" customFormat="1" ht="1.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7"/>
    </row>
    <row r="5" spans="2:17" s="6" customFormat="1" ht="7.5" customHeight="1">
      <c r="B5" s="11"/>
      <c r="C5" s="12"/>
      <c r="D5" s="10"/>
      <c r="E5" s="13"/>
      <c r="F5" s="13"/>
      <c r="G5" s="13"/>
      <c r="H5" s="13"/>
      <c r="I5" s="13"/>
      <c r="J5" s="13"/>
      <c r="K5" s="13"/>
      <c r="L5" s="13"/>
      <c r="M5" s="13"/>
      <c r="N5" s="13"/>
      <c r="O5" s="10"/>
      <c r="P5" s="12"/>
      <c r="Q5" s="39"/>
    </row>
    <row r="6" spans="1:17" s="6" customFormat="1" ht="7.5" customHeight="1">
      <c r="A6" s="15"/>
      <c r="B6" s="78"/>
      <c r="C6" s="48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8"/>
      <c r="P6" s="48"/>
      <c r="Q6" s="50"/>
    </row>
    <row r="7" spans="1:17" s="6" customFormat="1" ht="7.5" customHeight="1">
      <c r="A7" s="15"/>
      <c r="B7" s="79" t="s">
        <v>26</v>
      </c>
      <c r="C7" s="62"/>
      <c r="D7" s="63"/>
      <c r="E7" s="53"/>
      <c r="F7" s="53"/>
      <c r="G7" s="53"/>
      <c r="H7" s="53"/>
      <c r="I7" s="53"/>
      <c r="J7" s="53"/>
      <c r="K7" s="53"/>
      <c r="L7" s="53"/>
      <c r="M7" s="53"/>
      <c r="N7" s="53"/>
      <c r="O7" s="63"/>
      <c r="P7" s="62"/>
      <c r="Q7" s="69" t="s">
        <v>28</v>
      </c>
    </row>
    <row r="8" spans="1:17" s="6" customFormat="1" ht="7.5" customHeight="1">
      <c r="A8" s="15"/>
      <c r="B8" s="80"/>
      <c r="C8" s="64"/>
      <c r="D8" s="63"/>
      <c r="E8" s="53"/>
      <c r="F8" s="53"/>
      <c r="G8" s="53"/>
      <c r="H8" s="53"/>
      <c r="I8" s="53"/>
      <c r="J8" s="53"/>
      <c r="K8" s="53"/>
      <c r="L8" s="53"/>
      <c r="M8" s="53"/>
      <c r="N8" s="53"/>
      <c r="O8" s="63"/>
      <c r="P8" s="70"/>
      <c r="Q8" s="71"/>
    </row>
    <row r="9" spans="1:17" s="6" customFormat="1" ht="7.5" customHeight="1">
      <c r="A9" s="15"/>
      <c r="B9" s="81"/>
      <c r="C9" s="65"/>
      <c r="D9" s="62"/>
      <c r="E9" s="53"/>
      <c r="F9" s="53"/>
      <c r="G9" s="53"/>
      <c r="H9" s="53"/>
      <c r="I9" s="53"/>
      <c r="J9" s="53"/>
      <c r="K9" s="53"/>
      <c r="L9" s="53"/>
      <c r="M9" s="53"/>
      <c r="N9" s="53"/>
      <c r="O9" s="62"/>
      <c r="P9" s="72"/>
      <c r="Q9" s="73"/>
    </row>
    <row r="10" spans="1:17" s="6" customFormat="1" ht="7.5" customHeight="1">
      <c r="A10" s="15"/>
      <c r="B10" s="80"/>
      <c r="C10" s="65"/>
      <c r="D10" s="64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70"/>
      <c r="P10" s="72"/>
      <c r="Q10" s="71" t="s">
        <v>29</v>
      </c>
    </row>
    <row r="11" spans="1:17" s="6" customFormat="1" ht="7.5" customHeight="1">
      <c r="A11" s="15"/>
      <c r="B11" s="79" t="s">
        <v>27</v>
      </c>
      <c r="C11" s="66"/>
      <c r="D11" s="65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72"/>
      <c r="P11" s="74"/>
      <c r="Q11" s="69" t="s">
        <v>30</v>
      </c>
    </row>
    <row r="12" spans="1:17" s="6" customFormat="1" ht="7.5" customHeight="1">
      <c r="A12" s="15"/>
      <c r="B12" s="80"/>
      <c r="C12" s="63"/>
      <c r="D12" s="65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72"/>
      <c r="P12" s="63"/>
      <c r="Q12" s="71"/>
    </row>
    <row r="13" spans="1:17" s="6" customFormat="1" ht="7.5" customHeight="1">
      <c r="A13" s="15"/>
      <c r="B13" s="81"/>
      <c r="C13" s="63"/>
      <c r="D13" s="65"/>
      <c r="E13" s="51"/>
      <c r="F13" s="52"/>
      <c r="G13" s="52"/>
      <c r="H13" s="52"/>
      <c r="I13" s="52"/>
      <c r="J13" s="52"/>
      <c r="K13" s="52"/>
      <c r="L13" s="52"/>
      <c r="M13" s="52"/>
      <c r="N13" s="51"/>
      <c r="O13" s="72"/>
      <c r="P13" s="63"/>
      <c r="Q13" s="73"/>
    </row>
    <row r="14" spans="1:17" s="6" customFormat="1" ht="7.5" customHeight="1">
      <c r="A14" s="15"/>
      <c r="B14" s="80" t="s">
        <v>56</v>
      </c>
      <c r="C14" s="63"/>
      <c r="D14" s="65"/>
      <c r="E14" s="54"/>
      <c r="F14" s="52"/>
      <c r="G14" s="52"/>
      <c r="H14" s="52"/>
      <c r="I14" s="52"/>
      <c r="J14" s="52"/>
      <c r="K14" s="52"/>
      <c r="L14" s="52"/>
      <c r="M14" s="52"/>
      <c r="N14" s="55"/>
      <c r="O14" s="72"/>
      <c r="P14" s="63"/>
      <c r="Q14" s="71"/>
    </row>
    <row r="15" spans="1:17" s="6" customFormat="1" ht="7.5" customHeight="1">
      <c r="A15" s="15"/>
      <c r="B15" s="82" t="s">
        <v>57</v>
      </c>
      <c r="C15" s="62"/>
      <c r="D15" s="65"/>
      <c r="E15" s="56"/>
      <c r="F15" s="52"/>
      <c r="G15" s="52"/>
      <c r="H15" s="52"/>
      <c r="I15" s="52"/>
      <c r="J15" s="52"/>
      <c r="K15" s="52"/>
      <c r="L15" s="52"/>
      <c r="M15" s="52"/>
      <c r="N15" s="57"/>
      <c r="O15" s="72"/>
      <c r="P15" s="62"/>
      <c r="Q15" s="69" t="s">
        <v>43</v>
      </c>
    </row>
    <row r="16" spans="1:17" s="6" customFormat="1" ht="7.5" customHeight="1">
      <c r="A16" s="15"/>
      <c r="B16" s="80"/>
      <c r="C16" s="64"/>
      <c r="D16" s="65"/>
      <c r="E16" s="56"/>
      <c r="F16" s="52"/>
      <c r="G16" s="52"/>
      <c r="H16" s="52"/>
      <c r="I16" s="52"/>
      <c r="J16" s="52"/>
      <c r="K16" s="52"/>
      <c r="L16" s="52"/>
      <c r="M16" s="52"/>
      <c r="N16" s="57"/>
      <c r="O16" s="72"/>
      <c r="P16" s="70"/>
      <c r="Q16" s="71"/>
    </row>
    <row r="17" spans="1:17" s="6" customFormat="1" ht="7.5" customHeight="1">
      <c r="A17" s="15"/>
      <c r="B17" s="81"/>
      <c r="C17" s="65"/>
      <c r="D17" s="66"/>
      <c r="E17" s="56"/>
      <c r="F17" s="52"/>
      <c r="G17" s="52"/>
      <c r="H17" s="52"/>
      <c r="I17" s="98"/>
      <c r="J17" s="98"/>
      <c r="K17" s="52"/>
      <c r="L17" s="52"/>
      <c r="M17" s="52"/>
      <c r="N17" s="57"/>
      <c r="O17" s="74"/>
      <c r="P17" s="72"/>
      <c r="Q17" s="73"/>
    </row>
    <row r="18" spans="1:17" s="6" customFormat="1" ht="7.5" customHeight="1">
      <c r="A18" s="15"/>
      <c r="B18" s="80"/>
      <c r="C18" s="65"/>
      <c r="D18" s="63"/>
      <c r="E18" s="56"/>
      <c r="F18" s="52"/>
      <c r="G18" s="52"/>
      <c r="H18" s="52"/>
      <c r="I18" s="98"/>
      <c r="J18" s="98"/>
      <c r="K18" s="52"/>
      <c r="L18" s="52"/>
      <c r="M18" s="52"/>
      <c r="N18" s="57"/>
      <c r="O18" s="63"/>
      <c r="P18" s="72"/>
      <c r="Q18" s="71"/>
    </row>
    <row r="19" spans="1:19" s="6" customFormat="1" ht="7.5" customHeight="1">
      <c r="A19" s="15"/>
      <c r="B19" s="82" t="s">
        <v>58</v>
      </c>
      <c r="C19" s="66"/>
      <c r="D19" s="63"/>
      <c r="E19" s="56"/>
      <c r="F19" s="52"/>
      <c r="G19" s="52"/>
      <c r="H19" s="52"/>
      <c r="I19" s="98"/>
      <c r="J19" s="98"/>
      <c r="K19" s="52"/>
      <c r="L19" s="52"/>
      <c r="M19" s="52"/>
      <c r="N19" s="57"/>
      <c r="O19" s="63"/>
      <c r="P19" s="74"/>
      <c r="Q19" s="69" t="s">
        <v>44</v>
      </c>
      <c r="S19" s="43"/>
    </row>
    <row r="20" spans="1:17" s="6" customFormat="1" ht="12.75">
      <c r="A20" s="15"/>
      <c r="B20" s="80"/>
      <c r="C20" s="63"/>
      <c r="D20" s="86"/>
      <c r="E20" s="87"/>
      <c r="F20" s="52"/>
      <c r="G20" s="52"/>
      <c r="H20" s="52"/>
      <c r="I20" s="98"/>
      <c r="J20" s="98"/>
      <c r="K20" s="52"/>
      <c r="L20" s="52"/>
      <c r="M20" s="52"/>
      <c r="N20" s="92"/>
      <c r="O20" s="86"/>
      <c r="P20" s="63"/>
      <c r="Q20" s="71"/>
    </row>
    <row r="21" spans="1:17" s="6" customFormat="1" ht="7.5" customHeight="1">
      <c r="A21" s="15"/>
      <c r="B21" s="81"/>
      <c r="C21" s="63"/>
      <c r="D21" s="86"/>
      <c r="E21" s="87"/>
      <c r="F21" s="85"/>
      <c r="G21" s="85"/>
      <c r="H21" s="52"/>
      <c r="I21" s="52"/>
      <c r="J21" s="52"/>
      <c r="K21" s="52"/>
      <c r="L21" s="85"/>
      <c r="M21" s="85"/>
      <c r="N21" s="92"/>
      <c r="O21" s="86"/>
      <c r="P21" s="63"/>
      <c r="Q21" s="73"/>
    </row>
    <row r="22" spans="1:17" s="6" customFormat="1" ht="7.5" customHeight="1">
      <c r="A22" s="15"/>
      <c r="B22" s="80"/>
      <c r="C22" s="63"/>
      <c r="D22" s="86"/>
      <c r="E22" s="87"/>
      <c r="F22" s="60"/>
      <c r="G22" s="54"/>
      <c r="H22" s="52"/>
      <c r="I22" s="52"/>
      <c r="J22" s="52"/>
      <c r="K22" s="52"/>
      <c r="L22" s="55"/>
      <c r="M22" s="60"/>
      <c r="N22" s="92"/>
      <c r="O22" s="86"/>
      <c r="P22" s="63"/>
      <c r="Q22" s="71"/>
    </row>
    <row r="23" spans="1:17" s="6" customFormat="1" ht="7.5" customHeight="1">
      <c r="A23" s="15"/>
      <c r="B23" s="82" t="s">
        <v>31</v>
      </c>
      <c r="C23" s="62"/>
      <c r="D23" s="86"/>
      <c r="E23" s="87"/>
      <c r="F23" s="52"/>
      <c r="G23" s="56"/>
      <c r="H23" s="52"/>
      <c r="I23" s="52"/>
      <c r="J23" s="52"/>
      <c r="K23" s="52"/>
      <c r="L23" s="57"/>
      <c r="M23" s="52"/>
      <c r="N23" s="92"/>
      <c r="O23" s="86"/>
      <c r="P23" s="62"/>
      <c r="Q23" s="77" t="s">
        <v>51</v>
      </c>
    </row>
    <row r="24" spans="1:17" s="6" customFormat="1" ht="7.5" customHeight="1">
      <c r="A24" s="15"/>
      <c r="B24" s="83"/>
      <c r="C24" s="64"/>
      <c r="D24" s="63"/>
      <c r="E24" s="56"/>
      <c r="F24" s="52"/>
      <c r="G24" s="56"/>
      <c r="H24" s="52"/>
      <c r="I24" s="52"/>
      <c r="J24" s="52"/>
      <c r="K24" s="52"/>
      <c r="L24" s="57"/>
      <c r="M24" s="52"/>
      <c r="N24" s="57"/>
      <c r="O24" s="63"/>
      <c r="P24" s="70"/>
      <c r="Q24" s="76"/>
    </row>
    <row r="25" spans="1:17" s="6" customFormat="1" ht="7.5" customHeight="1">
      <c r="A25" s="15"/>
      <c r="B25" s="81"/>
      <c r="C25" s="65"/>
      <c r="D25" s="62"/>
      <c r="E25" s="56"/>
      <c r="F25" s="52"/>
      <c r="G25" s="56"/>
      <c r="H25" s="52"/>
      <c r="I25" s="52"/>
      <c r="J25" s="52"/>
      <c r="K25" s="52"/>
      <c r="L25" s="57"/>
      <c r="M25" s="52"/>
      <c r="N25" s="57"/>
      <c r="O25" s="62"/>
      <c r="P25" s="72"/>
      <c r="Q25" s="73"/>
    </row>
    <row r="26" spans="1:17" s="6" customFormat="1" ht="7.5" customHeight="1">
      <c r="A26" s="15"/>
      <c r="B26" s="80" t="s">
        <v>32</v>
      </c>
      <c r="C26" s="65"/>
      <c r="D26" s="64"/>
      <c r="E26" s="56"/>
      <c r="F26" s="52"/>
      <c r="G26" s="56"/>
      <c r="H26" s="52"/>
      <c r="I26" s="52"/>
      <c r="J26" s="52"/>
      <c r="K26" s="52"/>
      <c r="L26" s="57"/>
      <c r="M26" s="52"/>
      <c r="N26" s="57"/>
      <c r="O26" s="70"/>
      <c r="P26" s="72"/>
      <c r="Q26" s="71"/>
    </row>
    <row r="27" spans="1:17" s="6" customFormat="1" ht="7.5" customHeight="1">
      <c r="A27" s="15"/>
      <c r="B27" s="82" t="s">
        <v>33</v>
      </c>
      <c r="C27" s="66"/>
      <c r="D27" s="65"/>
      <c r="E27" s="56"/>
      <c r="F27" s="52"/>
      <c r="G27" s="56"/>
      <c r="H27" s="52"/>
      <c r="I27" s="52"/>
      <c r="J27" s="52"/>
      <c r="K27" s="52"/>
      <c r="L27" s="57"/>
      <c r="M27" s="52"/>
      <c r="N27" s="57"/>
      <c r="O27" s="72"/>
      <c r="P27" s="74"/>
      <c r="Q27" s="69" t="s">
        <v>47</v>
      </c>
    </row>
    <row r="28" spans="1:17" s="6" customFormat="1" ht="7.5" customHeight="1">
      <c r="A28" s="15"/>
      <c r="B28" s="80"/>
      <c r="C28" s="63"/>
      <c r="D28" s="65"/>
      <c r="E28" s="56"/>
      <c r="F28" s="52"/>
      <c r="G28" s="56"/>
      <c r="H28" s="91"/>
      <c r="I28" s="89"/>
      <c r="J28" s="52"/>
      <c r="K28" s="52"/>
      <c r="L28" s="57"/>
      <c r="M28" s="52"/>
      <c r="N28" s="57"/>
      <c r="O28" s="72"/>
      <c r="P28" s="63"/>
      <c r="Q28" s="71"/>
    </row>
    <row r="29" spans="1:17" s="6" customFormat="1" ht="7.5" customHeight="1">
      <c r="A29" s="15"/>
      <c r="B29" s="81"/>
      <c r="C29" s="63"/>
      <c r="D29" s="65"/>
      <c r="E29" s="58"/>
      <c r="F29" s="52"/>
      <c r="G29" s="56"/>
      <c r="H29" s="52"/>
      <c r="I29" s="52"/>
      <c r="J29" s="52"/>
      <c r="K29" s="52"/>
      <c r="L29" s="57"/>
      <c r="M29" s="52"/>
      <c r="N29" s="59"/>
      <c r="O29" s="72"/>
      <c r="P29" s="63"/>
      <c r="Q29" s="73"/>
    </row>
    <row r="30" spans="1:17" s="6" customFormat="1" ht="7.5" customHeight="1">
      <c r="A30" s="15"/>
      <c r="B30" s="80"/>
      <c r="C30" s="63"/>
      <c r="D30" s="65"/>
      <c r="E30" s="52"/>
      <c r="F30" s="52"/>
      <c r="G30" s="56"/>
      <c r="H30" s="52"/>
      <c r="I30" s="52"/>
      <c r="J30" s="52"/>
      <c r="K30" s="52"/>
      <c r="L30" s="57"/>
      <c r="M30" s="52"/>
      <c r="N30" s="52"/>
      <c r="O30" s="72"/>
      <c r="P30" s="63"/>
      <c r="Q30" s="71" t="s">
        <v>35</v>
      </c>
    </row>
    <row r="31" spans="1:17" s="6" customFormat="1" ht="7.5" customHeight="1">
      <c r="A31" s="15"/>
      <c r="B31" s="84" t="s">
        <v>45</v>
      </c>
      <c r="C31" s="62"/>
      <c r="D31" s="65"/>
      <c r="E31" s="52"/>
      <c r="F31" s="52"/>
      <c r="G31" s="56"/>
      <c r="H31" s="52"/>
      <c r="I31" s="52"/>
      <c r="J31" s="52"/>
      <c r="K31" s="52"/>
      <c r="L31" s="57"/>
      <c r="M31" s="52"/>
      <c r="N31" s="52"/>
      <c r="O31" s="72"/>
      <c r="P31" s="62"/>
      <c r="Q31" s="69" t="s">
        <v>36</v>
      </c>
    </row>
    <row r="32" spans="1:17" s="6" customFormat="1" ht="7.5" customHeight="1">
      <c r="A32" s="15"/>
      <c r="B32" s="80"/>
      <c r="C32" s="64"/>
      <c r="D32" s="65"/>
      <c r="E32" s="52"/>
      <c r="F32" s="52"/>
      <c r="G32" s="56"/>
      <c r="H32" s="52"/>
      <c r="I32" s="52"/>
      <c r="J32" s="52"/>
      <c r="K32" s="52"/>
      <c r="L32" s="57"/>
      <c r="M32" s="52"/>
      <c r="N32" s="52"/>
      <c r="O32" s="72"/>
      <c r="P32" s="70"/>
      <c r="Q32" s="71"/>
    </row>
    <row r="33" spans="1:17" s="6" customFormat="1" ht="7.5" customHeight="1">
      <c r="A33" s="15"/>
      <c r="B33" s="81"/>
      <c r="C33" s="65"/>
      <c r="D33" s="66"/>
      <c r="E33" s="52"/>
      <c r="F33" s="52"/>
      <c r="G33" s="56"/>
      <c r="H33" s="52"/>
      <c r="I33" s="52"/>
      <c r="J33" s="52"/>
      <c r="K33" s="52"/>
      <c r="L33" s="57"/>
      <c r="M33" s="52"/>
      <c r="N33" s="52"/>
      <c r="O33" s="74"/>
      <c r="P33" s="72"/>
      <c r="Q33" s="73"/>
    </row>
    <row r="34" spans="1:17" s="6" customFormat="1" ht="7.5" customHeight="1">
      <c r="A34" s="15"/>
      <c r="B34" s="80"/>
      <c r="C34" s="65"/>
      <c r="D34" s="63"/>
      <c r="E34" s="52"/>
      <c r="F34" s="52"/>
      <c r="G34" s="56"/>
      <c r="H34" s="52"/>
      <c r="I34" s="52"/>
      <c r="J34" s="52"/>
      <c r="K34" s="52"/>
      <c r="L34" s="57"/>
      <c r="M34" s="52"/>
      <c r="N34" s="52"/>
      <c r="O34" s="63"/>
      <c r="P34" s="72"/>
      <c r="Q34" s="71"/>
    </row>
    <row r="35" spans="1:17" s="6" customFormat="1" ht="7.5" customHeight="1">
      <c r="A35" s="15"/>
      <c r="B35" s="82" t="s">
        <v>46</v>
      </c>
      <c r="C35" s="66"/>
      <c r="D35" s="63"/>
      <c r="E35" s="98"/>
      <c r="F35" s="98"/>
      <c r="G35" s="87"/>
      <c r="H35" s="52"/>
      <c r="I35" s="99" t="s">
        <v>24</v>
      </c>
      <c r="J35" s="100"/>
      <c r="K35" s="52"/>
      <c r="L35" s="92"/>
      <c r="M35" s="98"/>
      <c r="N35" s="98"/>
      <c r="O35" s="63"/>
      <c r="P35" s="74"/>
      <c r="Q35" s="69" t="s">
        <v>34</v>
      </c>
    </row>
    <row r="36" spans="1:17" s="6" customFormat="1" ht="7.5" customHeight="1">
      <c r="A36" s="15"/>
      <c r="B36" s="80"/>
      <c r="C36" s="63"/>
      <c r="D36" s="63"/>
      <c r="E36" s="98"/>
      <c r="F36" s="98"/>
      <c r="G36" s="87"/>
      <c r="H36" s="52"/>
      <c r="I36" s="101"/>
      <c r="J36" s="102"/>
      <c r="K36" s="52"/>
      <c r="L36" s="92"/>
      <c r="M36" s="98"/>
      <c r="N36" s="98"/>
      <c r="O36" s="63"/>
      <c r="P36" s="63"/>
      <c r="Q36" s="71"/>
    </row>
    <row r="37" spans="1:17" s="6" customFormat="1" ht="7.5" customHeight="1">
      <c r="A37" s="15"/>
      <c r="B37" s="81"/>
      <c r="C37" s="63"/>
      <c r="D37" s="63"/>
      <c r="E37" s="98"/>
      <c r="F37" s="98"/>
      <c r="G37" s="87"/>
      <c r="H37" s="52"/>
      <c r="I37" s="101"/>
      <c r="J37" s="102"/>
      <c r="K37" s="52"/>
      <c r="L37" s="92"/>
      <c r="M37" s="98"/>
      <c r="N37" s="98"/>
      <c r="O37" s="63"/>
      <c r="P37" s="63"/>
      <c r="Q37" s="73"/>
    </row>
    <row r="38" spans="1:17" s="6" customFormat="1" ht="7.5" customHeight="1">
      <c r="A38" s="15"/>
      <c r="B38" s="80"/>
      <c r="C38" s="63"/>
      <c r="D38" s="63"/>
      <c r="E38" s="98"/>
      <c r="F38" s="98"/>
      <c r="G38" s="87"/>
      <c r="H38" s="52"/>
      <c r="I38" s="93"/>
      <c r="J38" s="94"/>
      <c r="K38" s="52"/>
      <c r="L38" s="92"/>
      <c r="M38" s="98"/>
      <c r="N38" s="98"/>
      <c r="O38" s="63"/>
      <c r="P38" s="63"/>
      <c r="Q38" s="71"/>
    </row>
    <row r="39" spans="1:17" s="6" customFormat="1" ht="7.5" customHeight="1">
      <c r="A39" s="15"/>
      <c r="B39" s="82" t="s">
        <v>39</v>
      </c>
      <c r="C39" s="62"/>
      <c r="D39" s="63"/>
      <c r="E39" s="98"/>
      <c r="F39" s="98"/>
      <c r="G39" s="87"/>
      <c r="H39" s="52"/>
      <c r="I39" s="93"/>
      <c r="J39" s="94"/>
      <c r="K39" s="52"/>
      <c r="L39" s="92"/>
      <c r="M39" s="98"/>
      <c r="N39" s="98"/>
      <c r="O39" s="63"/>
      <c r="P39" s="62"/>
      <c r="Q39" s="69" t="s">
        <v>54</v>
      </c>
    </row>
    <row r="40" spans="1:17" s="6" customFormat="1" ht="7.5" customHeight="1">
      <c r="A40" s="15"/>
      <c r="B40" s="80"/>
      <c r="C40" s="64"/>
      <c r="D40" s="63"/>
      <c r="E40" s="98"/>
      <c r="F40" s="98"/>
      <c r="G40" s="87"/>
      <c r="H40" s="52"/>
      <c r="I40" s="95"/>
      <c r="J40" s="96"/>
      <c r="K40" s="52"/>
      <c r="L40" s="92"/>
      <c r="M40" s="98"/>
      <c r="N40" s="98"/>
      <c r="O40" s="63"/>
      <c r="P40" s="70"/>
      <c r="Q40" s="71"/>
    </row>
    <row r="41" spans="1:17" s="6" customFormat="1" ht="7.5" customHeight="1">
      <c r="A41" s="15"/>
      <c r="B41" s="81"/>
      <c r="C41" s="65"/>
      <c r="D41" s="62"/>
      <c r="E41" s="52"/>
      <c r="F41" s="52"/>
      <c r="G41" s="56"/>
      <c r="H41" s="52"/>
      <c r="I41" s="52"/>
      <c r="J41" s="52"/>
      <c r="K41" s="52"/>
      <c r="L41" s="57"/>
      <c r="M41" s="52"/>
      <c r="N41" s="52"/>
      <c r="O41" s="62"/>
      <c r="P41" s="72"/>
      <c r="Q41" s="73"/>
    </row>
    <row r="42" spans="1:17" s="6" customFormat="1" ht="7.5" customHeight="1">
      <c r="A42" s="15"/>
      <c r="B42" s="80"/>
      <c r="C42" s="65"/>
      <c r="D42" s="64"/>
      <c r="E42" s="52"/>
      <c r="F42" s="52"/>
      <c r="G42" s="56"/>
      <c r="H42" s="52"/>
      <c r="I42" s="52"/>
      <c r="J42" s="52"/>
      <c r="K42" s="52"/>
      <c r="L42" s="57"/>
      <c r="M42" s="52"/>
      <c r="N42" s="52"/>
      <c r="O42" s="70"/>
      <c r="P42" s="72"/>
      <c r="Q42" s="71"/>
    </row>
    <row r="43" spans="1:17" s="6" customFormat="1" ht="7.5" customHeight="1">
      <c r="A43" s="15"/>
      <c r="B43" s="82" t="s">
        <v>40</v>
      </c>
      <c r="C43" s="66"/>
      <c r="D43" s="65"/>
      <c r="E43" s="52"/>
      <c r="F43" s="52"/>
      <c r="G43" s="56"/>
      <c r="H43" s="52"/>
      <c r="I43" s="52"/>
      <c r="J43" s="52"/>
      <c r="K43" s="52"/>
      <c r="L43" s="57"/>
      <c r="M43" s="52"/>
      <c r="N43" s="52"/>
      <c r="O43" s="72"/>
      <c r="P43" s="74"/>
      <c r="Q43" s="69" t="s">
        <v>55</v>
      </c>
    </row>
    <row r="44" spans="1:17" s="6" customFormat="1" ht="7.5" customHeight="1">
      <c r="A44" s="15"/>
      <c r="B44" s="80"/>
      <c r="C44" s="63"/>
      <c r="D44" s="65"/>
      <c r="E44" s="52"/>
      <c r="F44" s="52"/>
      <c r="G44" s="56"/>
      <c r="H44" s="52"/>
      <c r="I44" s="52"/>
      <c r="J44" s="52"/>
      <c r="K44" s="52"/>
      <c r="L44" s="57"/>
      <c r="M44" s="52"/>
      <c r="N44" s="52"/>
      <c r="O44" s="72"/>
      <c r="P44" s="63"/>
      <c r="Q44" s="71"/>
    </row>
    <row r="45" spans="1:17" s="6" customFormat="1" ht="7.5" customHeight="1">
      <c r="A45" s="15"/>
      <c r="B45" s="81"/>
      <c r="C45" s="63"/>
      <c r="D45" s="65"/>
      <c r="E45" s="51"/>
      <c r="F45" s="52"/>
      <c r="G45" s="56"/>
      <c r="H45" s="52"/>
      <c r="I45" s="52"/>
      <c r="J45" s="52"/>
      <c r="K45" s="52"/>
      <c r="L45" s="57"/>
      <c r="M45" s="52"/>
      <c r="N45" s="51"/>
      <c r="O45" s="72"/>
      <c r="P45" s="63"/>
      <c r="Q45" s="73"/>
    </row>
    <row r="46" spans="1:17" s="6" customFormat="1" ht="7.5" customHeight="1">
      <c r="A46" s="15"/>
      <c r="B46" s="80"/>
      <c r="C46" s="63"/>
      <c r="D46" s="65"/>
      <c r="E46" s="54"/>
      <c r="F46" s="52"/>
      <c r="G46" s="56"/>
      <c r="H46" s="52"/>
      <c r="I46" s="52"/>
      <c r="J46" s="89"/>
      <c r="K46" s="89"/>
      <c r="L46" s="57"/>
      <c r="M46" s="52"/>
      <c r="N46" s="55"/>
      <c r="O46" s="72"/>
      <c r="P46" s="63"/>
      <c r="Q46" s="71"/>
    </row>
    <row r="47" spans="1:17" s="6" customFormat="1" ht="7.5" customHeight="1">
      <c r="A47" s="15"/>
      <c r="B47" s="82" t="s">
        <v>61</v>
      </c>
      <c r="C47" s="62"/>
      <c r="D47" s="65"/>
      <c r="E47" s="56"/>
      <c r="F47" s="52"/>
      <c r="G47" s="56"/>
      <c r="H47" s="52"/>
      <c r="I47" s="52"/>
      <c r="J47" s="52"/>
      <c r="K47" s="52"/>
      <c r="L47" s="57"/>
      <c r="M47" s="52"/>
      <c r="N47" s="57"/>
      <c r="O47" s="72"/>
      <c r="P47" s="62"/>
      <c r="Q47" s="69" t="s">
        <v>41</v>
      </c>
    </row>
    <row r="48" spans="1:17" s="6" customFormat="1" ht="7.5" customHeight="1">
      <c r="A48" s="15"/>
      <c r="B48" s="80"/>
      <c r="C48" s="64"/>
      <c r="D48" s="65"/>
      <c r="E48" s="56"/>
      <c r="F48" s="52"/>
      <c r="G48" s="56"/>
      <c r="H48" s="52"/>
      <c r="I48" s="52"/>
      <c r="J48" s="52"/>
      <c r="K48" s="52"/>
      <c r="L48" s="57"/>
      <c r="M48" s="52"/>
      <c r="N48" s="57"/>
      <c r="O48" s="72"/>
      <c r="P48" s="70"/>
      <c r="Q48" s="71"/>
    </row>
    <row r="49" spans="1:17" s="6" customFormat="1" ht="7.5" customHeight="1">
      <c r="A49" s="15"/>
      <c r="B49" s="81"/>
      <c r="C49" s="65"/>
      <c r="D49" s="66"/>
      <c r="E49" s="56"/>
      <c r="F49" s="52"/>
      <c r="G49" s="56"/>
      <c r="H49" s="52"/>
      <c r="I49" s="52"/>
      <c r="J49" s="52"/>
      <c r="K49" s="52"/>
      <c r="L49" s="57"/>
      <c r="M49" s="52"/>
      <c r="N49" s="57"/>
      <c r="O49" s="74"/>
      <c r="P49" s="72"/>
      <c r="Q49" s="73"/>
    </row>
    <row r="50" spans="1:17" s="6" customFormat="1" ht="7.5" customHeight="1">
      <c r="A50" s="15"/>
      <c r="B50" s="80"/>
      <c r="C50" s="65"/>
      <c r="D50" s="63"/>
      <c r="E50" s="56"/>
      <c r="F50" s="52"/>
      <c r="G50" s="56"/>
      <c r="H50" s="52"/>
      <c r="I50" s="52"/>
      <c r="J50" s="52"/>
      <c r="K50" s="52"/>
      <c r="L50" s="57"/>
      <c r="M50" s="52"/>
      <c r="N50" s="57"/>
      <c r="O50" s="63"/>
      <c r="P50" s="72"/>
      <c r="Q50" s="71"/>
    </row>
    <row r="51" spans="1:17" s="6" customFormat="1" ht="7.5" customHeight="1">
      <c r="A51" s="15"/>
      <c r="B51" s="82" t="s">
        <v>62</v>
      </c>
      <c r="C51" s="66"/>
      <c r="D51" s="63"/>
      <c r="E51" s="56"/>
      <c r="F51" s="52"/>
      <c r="G51" s="56"/>
      <c r="H51" s="52"/>
      <c r="I51" s="52"/>
      <c r="J51" s="52"/>
      <c r="K51" s="52"/>
      <c r="L51" s="57"/>
      <c r="M51" s="52"/>
      <c r="N51" s="57"/>
      <c r="O51" s="63"/>
      <c r="P51" s="74"/>
      <c r="Q51" s="69" t="s">
        <v>42</v>
      </c>
    </row>
    <row r="52" spans="1:17" s="6" customFormat="1" ht="7.5" customHeight="1">
      <c r="A52" s="15"/>
      <c r="B52" s="80"/>
      <c r="C52" s="63"/>
      <c r="D52" s="86"/>
      <c r="E52" s="87"/>
      <c r="F52" s="52"/>
      <c r="G52" s="56"/>
      <c r="H52" s="52"/>
      <c r="I52" s="61"/>
      <c r="J52" s="61"/>
      <c r="K52" s="52"/>
      <c r="L52" s="57"/>
      <c r="M52" s="52"/>
      <c r="N52" s="92"/>
      <c r="O52" s="86"/>
      <c r="P52" s="63"/>
      <c r="Q52" s="71"/>
    </row>
    <row r="53" spans="1:17" s="6" customFormat="1" ht="7.5" customHeight="1">
      <c r="A53" s="15"/>
      <c r="B53" s="81"/>
      <c r="C53" s="63"/>
      <c r="D53" s="86"/>
      <c r="E53" s="87"/>
      <c r="F53" s="89"/>
      <c r="G53" s="90"/>
      <c r="H53" s="52"/>
      <c r="I53" s="61"/>
      <c r="J53" s="61"/>
      <c r="K53" s="52"/>
      <c r="L53" s="91"/>
      <c r="M53" s="89"/>
      <c r="N53" s="92"/>
      <c r="O53" s="86"/>
      <c r="P53" s="63"/>
      <c r="Q53" s="73"/>
    </row>
    <row r="54" spans="1:17" s="6" customFormat="1" ht="7.5" customHeight="1">
      <c r="A54" s="15"/>
      <c r="B54" s="80"/>
      <c r="C54" s="63"/>
      <c r="D54" s="86"/>
      <c r="E54" s="87"/>
      <c r="F54" s="52"/>
      <c r="G54" s="52"/>
      <c r="H54" s="52"/>
      <c r="I54" s="61"/>
      <c r="J54" s="61"/>
      <c r="K54" s="52"/>
      <c r="L54" s="52"/>
      <c r="M54" s="52"/>
      <c r="N54" s="92"/>
      <c r="O54" s="86"/>
      <c r="P54" s="63"/>
      <c r="Q54" s="71"/>
    </row>
    <row r="55" spans="1:17" s="6" customFormat="1" ht="7.5" customHeight="1">
      <c r="A55" s="15"/>
      <c r="B55" s="82" t="s">
        <v>37</v>
      </c>
      <c r="C55" s="62"/>
      <c r="D55" s="86"/>
      <c r="E55" s="87"/>
      <c r="F55" s="52"/>
      <c r="G55" s="52"/>
      <c r="H55" s="52"/>
      <c r="I55" s="61"/>
      <c r="J55" s="61"/>
      <c r="K55" s="52"/>
      <c r="L55" s="52"/>
      <c r="M55" s="52"/>
      <c r="N55" s="92"/>
      <c r="O55" s="86"/>
      <c r="P55" s="62"/>
      <c r="Q55" s="69" t="s">
        <v>59</v>
      </c>
    </row>
    <row r="56" spans="1:17" s="6" customFormat="1" ht="7.5" customHeight="1">
      <c r="A56" s="15"/>
      <c r="B56" s="80"/>
      <c r="C56" s="64"/>
      <c r="D56" s="63"/>
      <c r="E56" s="56"/>
      <c r="F56" s="52"/>
      <c r="G56" s="52"/>
      <c r="H56" s="52"/>
      <c r="I56" s="52"/>
      <c r="J56" s="52"/>
      <c r="K56" s="52"/>
      <c r="L56" s="52"/>
      <c r="M56" s="52"/>
      <c r="N56" s="57"/>
      <c r="O56" s="63"/>
      <c r="P56" s="70"/>
      <c r="Q56" s="71"/>
    </row>
    <row r="57" spans="1:17" s="6" customFormat="1" ht="7.5" customHeight="1">
      <c r="A57" s="15"/>
      <c r="B57" s="81"/>
      <c r="C57" s="65"/>
      <c r="D57" s="62"/>
      <c r="E57" s="56"/>
      <c r="F57" s="52"/>
      <c r="G57" s="52"/>
      <c r="H57" s="52"/>
      <c r="I57" s="52"/>
      <c r="J57" s="52"/>
      <c r="K57" s="52"/>
      <c r="L57" s="52"/>
      <c r="M57" s="52"/>
      <c r="N57" s="57"/>
      <c r="O57" s="62"/>
      <c r="P57" s="72"/>
      <c r="Q57" s="73"/>
    </row>
    <row r="58" spans="1:17" s="6" customFormat="1" ht="7.5" customHeight="1">
      <c r="A58" s="15"/>
      <c r="B58" s="80"/>
      <c r="C58" s="65"/>
      <c r="D58" s="64"/>
      <c r="E58" s="56"/>
      <c r="F58" s="52"/>
      <c r="G58" s="52"/>
      <c r="H58" s="52"/>
      <c r="I58" s="52"/>
      <c r="J58" s="52"/>
      <c r="K58" s="52"/>
      <c r="L58" s="52"/>
      <c r="M58" s="52"/>
      <c r="N58" s="57"/>
      <c r="O58" s="70"/>
      <c r="P58" s="72"/>
      <c r="Q58" s="71"/>
    </row>
    <row r="59" spans="1:17" s="6" customFormat="1" ht="7.5" customHeight="1">
      <c r="A59" s="15"/>
      <c r="B59" s="82" t="s">
        <v>38</v>
      </c>
      <c r="C59" s="66"/>
      <c r="D59" s="65"/>
      <c r="E59" s="56"/>
      <c r="F59" s="52"/>
      <c r="G59" s="52"/>
      <c r="H59" s="52"/>
      <c r="I59" s="52"/>
      <c r="J59" s="52"/>
      <c r="K59" s="52"/>
      <c r="L59" s="52"/>
      <c r="M59" s="52"/>
      <c r="N59" s="57"/>
      <c r="O59" s="72"/>
      <c r="P59" s="74"/>
      <c r="Q59" s="69" t="s">
        <v>60</v>
      </c>
    </row>
    <row r="60" spans="1:17" s="6" customFormat="1" ht="7.5" customHeight="1">
      <c r="A60" s="15"/>
      <c r="B60" s="80"/>
      <c r="C60" s="63"/>
      <c r="D60" s="65"/>
      <c r="E60" s="56"/>
      <c r="F60" s="52"/>
      <c r="G60" s="52"/>
      <c r="H60" s="52"/>
      <c r="I60" s="52"/>
      <c r="J60" s="52"/>
      <c r="K60" s="52"/>
      <c r="L60" s="52"/>
      <c r="M60" s="52"/>
      <c r="N60" s="57"/>
      <c r="O60" s="72"/>
      <c r="P60" s="63"/>
      <c r="Q60" s="71"/>
    </row>
    <row r="61" spans="1:17" s="6" customFormat="1" ht="7.5" customHeight="1">
      <c r="A61" s="15"/>
      <c r="B61" s="81"/>
      <c r="C61" s="63"/>
      <c r="D61" s="65"/>
      <c r="E61" s="58"/>
      <c r="F61" s="52"/>
      <c r="G61" s="52"/>
      <c r="H61" s="52"/>
      <c r="I61" s="52"/>
      <c r="J61" s="52"/>
      <c r="K61" s="52"/>
      <c r="L61" s="52"/>
      <c r="M61" s="52"/>
      <c r="N61" s="59"/>
      <c r="O61" s="72"/>
      <c r="P61" s="63"/>
      <c r="Q61" s="73"/>
    </row>
    <row r="62" spans="1:17" s="6" customFormat="1" ht="7.5" customHeight="1">
      <c r="A62" s="15"/>
      <c r="B62" s="80"/>
      <c r="C62" s="63"/>
      <c r="D62" s="65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72"/>
      <c r="P62" s="63"/>
      <c r="Q62" s="71"/>
    </row>
    <row r="63" spans="1:17" s="6" customFormat="1" ht="7.5" customHeight="1">
      <c r="A63" s="15"/>
      <c r="B63" s="82" t="s">
        <v>52</v>
      </c>
      <c r="C63" s="62"/>
      <c r="D63" s="65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72"/>
      <c r="P63" s="62"/>
      <c r="Q63" s="75" t="s">
        <v>48</v>
      </c>
    </row>
    <row r="64" spans="1:17" s="6" customFormat="1" ht="7.5" customHeight="1">
      <c r="A64" s="15"/>
      <c r="B64" s="80"/>
      <c r="C64" s="64"/>
      <c r="D64" s="65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72"/>
      <c r="P64" s="70"/>
      <c r="Q64" s="71"/>
    </row>
    <row r="65" spans="1:17" s="6" customFormat="1" ht="7.5" customHeight="1">
      <c r="A65" s="15"/>
      <c r="B65" s="81"/>
      <c r="C65" s="65"/>
      <c r="D65" s="66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74"/>
      <c r="P65" s="72"/>
      <c r="Q65" s="73"/>
    </row>
    <row r="66" spans="1:17" s="6" customFormat="1" ht="7.5" customHeight="1">
      <c r="A66" s="15"/>
      <c r="B66" s="80"/>
      <c r="C66" s="65"/>
      <c r="D66" s="63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63"/>
      <c r="P66" s="72"/>
      <c r="Q66" s="71" t="s">
        <v>50</v>
      </c>
    </row>
    <row r="67" spans="1:17" s="6" customFormat="1" ht="7.5" customHeight="1">
      <c r="A67" s="15"/>
      <c r="B67" s="82" t="s">
        <v>53</v>
      </c>
      <c r="C67" s="66"/>
      <c r="D67" s="63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63"/>
      <c r="P67" s="74"/>
      <c r="Q67" s="69" t="s">
        <v>49</v>
      </c>
    </row>
    <row r="68" spans="1:17" s="6" customFormat="1" ht="7.5" customHeight="1">
      <c r="A68" s="15"/>
      <c r="B68" s="67"/>
      <c r="C68" s="68"/>
      <c r="D68" s="6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50"/>
    </row>
    <row r="69" spans="2:17" ht="7.5" customHeight="1">
      <c r="B69" s="4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41"/>
    </row>
    <row r="70" spans="2:17" ht="13.5">
      <c r="B70" s="45"/>
      <c r="Q70" s="40"/>
    </row>
    <row r="76" ht="13.5">
      <c r="N76" s="42"/>
    </row>
  </sheetData>
  <sheetProtection/>
  <mergeCells count="19">
    <mergeCell ref="B2:Q2"/>
    <mergeCell ref="N20:O23"/>
    <mergeCell ref="I17:J20"/>
    <mergeCell ref="L35:N40"/>
    <mergeCell ref="E35:G40"/>
    <mergeCell ref="I3:J3"/>
    <mergeCell ref="D3:E3"/>
    <mergeCell ref="L21:M21"/>
    <mergeCell ref="H28:I28"/>
    <mergeCell ref="I35:J37"/>
    <mergeCell ref="F21:G21"/>
    <mergeCell ref="D20:E23"/>
    <mergeCell ref="N3:O3"/>
    <mergeCell ref="D52:E55"/>
    <mergeCell ref="F53:G53"/>
    <mergeCell ref="L53:M53"/>
    <mergeCell ref="J46:K46"/>
    <mergeCell ref="N52:O55"/>
    <mergeCell ref="I38:J40"/>
  </mergeCells>
  <printOptions horizontalCentered="1" verticalCentered="1"/>
  <pageMargins left="0.35" right="0.35" top="0.35" bottom="0.35" header="0.6" footer="0.6"/>
  <pageSetup orientation="landscape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1"/>
  <sheetViews>
    <sheetView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" sqref="E4"/>
    </sheetView>
  </sheetViews>
  <sheetFormatPr defaultColWidth="8.8515625" defaultRowHeight="12.75"/>
  <cols>
    <col min="1" max="1" width="0.85546875" style="2" customWidth="1"/>
    <col min="2" max="2" width="9.421875" style="2" bestFit="1" customWidth="1"/>
    <col min="3" max="3" width="33.140625" style="2" bestFit="1" customWidth="1"/>
    <col min="4" max="4" width="14.7109375" style="2" customWidth="1"/>
    <col min="5" max="5" width="15.7109375" style="2" bestFit="1" customWidth="1"/>
    <col min="6" max="6" width="8.7109375" style="2" bestFit="1" customWidth="1"/>
    <col min="7" max="7" width="15.7109375" style="2" customWidth="1"/>
    <col min="8" max="8" width="8.7109375" style="2" bestFit="1" customWidth="1"/>
    <col min="9" max="9" width="15.7109375" style="2" customWidth="1"/>
    <col min="10" max="10" width="8.7109375" style="2" bestFit="1" customWidth="1"/>
    <col min="11" max="11" width="15.7109375" style="2" customWidth="1"/>
    <col min="12" max="12" width="8.7109375" style="2" bestFit="1" customWidth="1"/>
    <col min="13" max="13" width="15.7109375" style="2" customWidth="1"/>
    <col min="14" max="14" width="8.7109375" style="2" bestFit="1" customWidth="1"/>
    <col min="15" max="16384" width="8.8515625" style="2" customWidth="1"/>
  </cols>
  <sheetData>
    <row r="1" ht="4.5" customHeight="1"/>
    <row r="2" spans="2:14" ht="25.5" customHeight="1" thickBot="1">
      <c r="B2" s="34"/>
      <c r="C2" s="34"/>
      <c r="D2" s="34"/>
      <c r="E2" s="103" t="s">
        <v>14</v>
      </c>
      <c r="F2" s="103"/>
      <c r="G2" s="103" t="s">
        <v>15</v>
      </c>
      <c r="H2" s="103"/>
      <c r="I2" s="103" t="s">
        <v>16</v>
      </c>
      <c r="J2" s="103"/>
      <c r="K2" s="103" t="s">
        <v>17</v>
      </c>
      <c r="L2" s="103"/>
      <c r="M2" s="103" t="s">
        <v>18</v>
      </c>
      <c r="N2" s="103"/>
    </row>
    <row r="3" spans="2:14" ht="18" customHeight="1" thickBot="1">
      <c r="B3" s="35" t="s">
        <v>13</v>
      </c>
      <c r="C3" s="35" t="s">
        <v>19</v>
      </c>
      <c r="D3" s="35" t="s">
        <v>20</v>
      </c>
      <c r="E3" s="36" t="s">
        <v>21</v>
      </c>
      <c r="F3" s="36" t="s">
        <v>22</v>
      </c>
      <c r="G3" s="37" t="s">
        <v>21</v>
      </c>
      <c r="H3" s="36" t="s">
        <v>22</v>
      </c>
      <c r="I3" s="37" t="s">
        <v>21</v>
      </c>
      <c r="J3" s="36" t="s">
        <v>22</v>
      </c>
      <c r="K3" s="37" t="s">
        <v>21</v>
      </c>
      <c r="L3" s="36" t="s">
        <v>22</v>
      </c>
      <c r="M3" s="37" t="s">
        <v>21</v>
      </c>
      <c r="N3" s="38" t="s">
        <v>22</v>
      </c>
    </row>
    <row r="4" spans="2:14" ht="15.75" customHeight="1">
      <c r="B4" s="107" t="s">
        <v>6</v>
      </c>
      <c r="C4" s="21" t="str">
        <f>CONCATENATE(Bracket!B6," vs. ",Bracket!B8)</f>
        <v> vs. </v>
      </c>
      <c r="D4" s="21" t="str">
        <f>IF(Bracket!C7&lt;&gt;"",Bracket!C7,"— Undecided —")</f>
        <v>— Undecided —</v>
      </c>
      <c r="E4" s="22" t="s">
        <v>12</v>
      </c>
      <c r="F4" s="21">
        <f>IF(Bracket!C7=E4,1,0)</f>
        <v>0</v>
      </c>
      <c r="G4" s="22" t="s">
        <v>12</v>
      </c>
      <c r="H4" s="21">
        <f>IF(Bracket!C7=G4,1,0)</f>
        <v>0</v>
      </c>
      <c r="I4" s="22" t="s">
        <v>12</v>
      </c>
      <c r="J4" s="21">
        <f>IF(Bracket!C7=I4,1,0)</f>
        <v>0</v>
      </c>
      <c r="K4" s="22" t="s">
        <v>12</v>
      </c>
      <c r="L4" s="21">
        <f>IF(Bracket!C7=K4,1,0)</f>
        <v>0</v>
      </c>
      <c r="M4" s="22" t="s">
        <v>12</v>
      </c>
      <c r="N4" s="21">
        <f>IF(Bracket!C7=M4,1,0)</f>
        <v>0</v>
      </c>
    </row>
    <row r="5" spans="2:14" ht="15.75" customHeight="1">
      <c r="B5" s="108"/>
      <c r="C5" s="21" t="str">
        <f>CONCATENATE(Bracket!B10," vs. ",Bracket!B12)</f>
        <v> vs. </v>
      </c>
      <c r="D5" s="21" t="str">
        <f>IF(Bracket!C11&lt;&gt;"",Bracket!C11,"— Undecided —")</f>
        <v>— Undecided —</v>
      </c>
      <c r="E5" s="22" t="s">
        <v>12</v>
      </c>
      <c r="F5" s="21">
        <f>IF(Bracket!C11=E5,1,0)</f>
        <v>0</v>
      </c>
      <c r="G5" s="22" t="s">
        <v>12</v>
      </c>
      <c r="H5" s="21">
        <f>IF(Bracket!C11=G5,1,0)</f>
        <v>0</v>
      </c>
      <c r="I5" s="22" t="s">
        <v>12</v>
      </c>
      <c r="J5" s="21">
        <f>IF(Bracket!C11=I5,1,0)</f>
        <v>0</v>
      </c>
      <c r="K5" s="22" t="s">
        <v>12</v>
      </c>
      <c r="L5" s="21">
        <f>IF(Bracket!C11=K5,1,0)</f>
        <v>0</v>
      </c>
      <c r="M5" s="22" t="s">
        <v>12</v>
      </c>
      <c r="N5" s="21">
        <f>IF(Bracket!C11=M5,1,0)</f>
        <v>0</v>
      </c>
    </row>
    <row r="6" spans="2:14" ht="15.75" customHeight="1">
      <c r="B6" s="108"/>
      <c r="C6" s="21" t="str">
        <f>CONCATENATE(Bracket!B14," vs. ",Bracket!B16)</f>
        <v>﻿The redemption vs. </v>
      </c>
      <c r="D6" s="21" t="str">
        <f>IF(Bracket!C15&lt;&gt;"",Bracket!C15,"— Undecided —")</f>
        <v>— Undecided —</v>
      </c>
      <c r="E6" s="22" t="s">
        <v>12</v>
      </c>
      <c r="F6" s="21">
        <f>IF(Bracket!C15=E6,1,0)</f>
        <v>0</v>
      </c>
      <c r="G6" s="22" t="s">
        <v>12</v>
      </c>
      <c r="H6" s="21">
        <f>IF(Bracket!C15=G6,1,0)</f>
        <v>0</v>
      </c>
      <c r="I6" s="22" t="s">
        <v>12</v>
      </c>
      <c r="J6" s="21">
        <f>IF(Bracket!C15=I6,1,0)</f>
        <v>0</v>
      </c>
      <c r="K6" s="22" t="s">
        <v>12</v>
      </c>
      <c r="L6" s="21">
        <f>IF(Bracket!C15=K6,1,0)</f>
        <v>0</v>
      </c>
      <c r="M6" s="22" t="s">
        <v>12</v>
      </c>
      <c r="N6" s="21">
        <f>IF(Bracket!C15=M6,1,0)</f>
        <v>0</v>
      </c>
    </row>
    <row r="7" spans="2:14" ht="15.75" customHeight="1">
      <c r="B7" s="108"/>
      <c r="C7" s="21" t="str">
        <f>CONCATENATE(Bracket!B18," vs. ",Bracket!B20)</f>
        <v> vs. </v>
      </c>
      <c r="D7" s="21" t="str">
        <f>IF(Bracket!C19&lt;&gt;"",Bracket!C19,"— Undecided —")</f>
        <v>— Undecided —</v>
      </c>
      <c r="E7" s="22" t="s">
        <v>12</v>
      </c>
      <c r="F7" s="21">
        <f>IF(Bracket!C19=E7,1,0)</f>
        <v>0</v>
      </c>
      <c r="G7" s="22" t="s">
        <v>12</v>
      </c>
      <c r="H7" s="21">
        <f>IF(Bracket!C19=G7,1,0)</f>
        <v>0</v>
      </c>
      <c r="I7" s="22" t="s">
        <v>12</v>
      </c>
      <c r="J7" s="21">
        <f>IF(Bracket!C19=I7,1,0)</f>
        <v>0</v>
      </c>
      <c r="K7" s="22" t="s">
        <v>12</v>
      </c>
      <c r="L7" s="21">
        <f>IF(Bracket!C19=K7,1,0)</f>
        <v>0</v>
      </c>
      <c r="M7" s="22" t="s">
        <v>12</v>
      </c>
      <c r="N7" s="21">
        <f>IF(Bracket!C19=M7,1,0)</f>
        <v>0</v>
      </c>
    </row>
    <row r="8" spans="2:14" ht="15.75" customHeight="1">
      <c r="B8" s="108"/>
      <c r="C8" s="21" t="e">
        <f>CONCATENATE(Bracket!B22," vs. ",Bracket!#REF!)</f>
        <v>#REF!</v>
      </c>
      <c r="D8" s="21" t="str">
        <f>IF(Bracket!C23&lt;&gt;"",Bracket!C23,"— Undecided —")</f>
        <v>— Undecided —</v>
      </c>
      <c r="E8" s="22" t="s">
        <v>12</v>
      </c>
      <c r="F8" s="21">
        <f>IF(Bracket!C23=E8,1,0)</f>
        <v>0</v>
      </c>
      <c r="G8" s="22" t="s">
        <v>12</v>
      </c>
      <c r="H8" s="21">
        <f>IF(Bracket!C23=G8,1,0)</f>
        <v>0</v>
      </c>
      <c r="I8" s="22" t="s">
        <v>12</v>
      </c>
      <c r="J8" s="21">
        <f>IF(Bracket!C23=I8,1,0)</f>
        <v>0</v>
      </c>
      <c r="K8" s="22" t="s">
        <v>12</v>
      </c>
      <c r="L8" s="21">
        <f>IF(Bracket!C23=K8,1,0)</f>
        <v>0</v>
      </c>
      <c r="M8" s="22" t="s">
        <v>12</v>
      </c>
      <c r="N8" s="21">
        <f>IF(Bracket!C23=M8,1,0)</f>
        <v>0</v>
      </c>
    </row>
    <row r="9" spans="2:14" ht="15.75" customHeight="1">
      <c r="B9" s="108"/>
      <c r="C9" s="21" t="str">
        <f>CONCATENATE(Bracket!B26," vs. ",Bracket!B28)</f>
        <v>﻿Re-imagined vs. </v>
      </c>
      <c r="D9" s="21" t="str">
        <f>IF(Bracket!C27&lt;&gt;"",Bracket!C27,"— Undecided —")</f>
        <v>— Undecided —</v>
      </c>
      <c r="E9" s="22" t="s">
        <v>12</v>
      </c>
      <c r="F9" s="21">
        <f>IF(Bracket!C27=E9,1,0)</f>
        <v>0</v>
      </c>
      <c r="G9" s="22" t="s">
        <v>12</v>
      </c>
      <c r="H9" s="21">
        <f>IF(Bracket!C27=G9,1,0)</f>
        <v>0</v>
      </c>
      <c r="I9" s="22" t="s">
        <v>12</v>
      </c>
      <c r="J9" s="21">
        <f>IF(Bracket!C27=I9,1,0)</f>
        <v>0</v>
      </c>
      <c r="K9" s="22" t="s">
        <v>12</v>
      </c>
      <c r="L9" s="21">
        <f>IF(Bracket!C27=K9,1,0)</f>
        <v>0</v>
      </c>
      <c r="M9" s="22" t="s">
        <v>12</v>
      </c>
      <c r="N9" s="21">
        <f>IF(Bracket!C27=M9,1,0)</f>
        <v>0</v>
      </c>
    </row>
    <row r="10" spans="2:14" ht="15.75" customHeight="1">
      <c r="B10" s="108"/>
      <c r="C10" s="21" t="str">
        <f>CONCATENATE(Bracket!B30," vs. ",Bracket!B32)</f>
        <v> vs. </v>
      </c>
      <c r="D10" s="21" t="str">
        <f>IF(Bracket!C31&lt;&gt;"",Bracket!C31,"— Undecided —")</f>
        <v>— Undecided —</v>
      </c>
      <c r="E10" s="22" t="s">
        <v>12</v>
      </c>
      <c r="F10" s="21">
        <f>IF(Bracket!C31=E10,1,0)</f>
        <v>0</v>
      </c>
      <c r="G10" s="22" t="s">
        <v>12</v>
      </c>
      <c r="H10" s="21">
        <f>IF(Bracket!C31=G10,1,0)</f>
        <v>0</v>
      </c>
      <c r="I10" s="22" t="s">
        <v>12</v>
      </c>
      <c r="J10" s="21">
        <f>IF(Bracket!C31=I10,1,0)</f>
        <v>0</v>
      </c>
      <c r="K10" s="22" t="s">
        <v>12</v>
      </c>
      <c r="L10" s="21">
        <f>IF(Bracket!C31=K10,1,0)</f>
        <v>0</v>
      </c>
      <c r="M10" s="22" t="s">
        <v>12</v>
      </c>
      <c r="N10" s="21">
        <f>IF(Bracket!C31=M10,1,0)</f>
        <v>0</v>
      </c>
    </row>
    <row r="11" spans="2:14" ht="15.75" customHeight="1">
      <c r="B11" s="108"/>
      <c r="C11" s="21" t="str">
        <f>CONCATENATE(Bracket!B34," vs. ",Bracket!B36)</f>
        <v> vs. </v>
      </c>
      <c r="D11" s="21" t="str">
        <f>IF(Bracket!C35&lt;&gt;"",Bracket!C35,"— Undecided —")</f>
        <v>— Undecided —</v>
      </c>
      <c r="E11" s="22" t="s">
        <v>12</v>
      </c>
      <c r="F11" s="21">
        <f>IF(Bracket!C35=E11,1,0)</f>
        <v>0</v>
      </c>
      <c r="G11" s="22" t="s">
        <v>12</v>
      </c>
      <c r="H11" s="21">
        <f>IF(Bracket!C35=G11,1,0)</f>
        <v>0</v>
      </c>
      <c r="I11" s="22" t="s">
        <v>12</v>
      </c>
      <c r="J11" s="21">
        <f>IF(Bracket!C35=I11,1,0)</f>
        <v>0</v>
      </c>
      <c r="K11" s="22" t="s">
        <v>12</v>
      </c>
      <c r="L11" s="21">
        <f>IF(Bracket!C35=K11,1,0)</f>
        <v>0</v>
      </c>
      <c r="M11" s="22" t="s">
        <v>12</v>
      </c>
      <c r="N11" s="21">
        <f>IF(Bracket!C35=M11,1,0)</f>
        <v>0</v>
      </c>
    </row>
    <row r="12" spans="2:14" ht="15.75" customHeight="1">
      <c r="B12" s="108"/>
      <c r="C12" s="21" t="str">
        <f>CONCATENATE(Bracket!B38," vs. ",Bracket!B40)</f>
        <v> vs. </v>
      </c>
      <c r="D12" s="21" t="str">
        <f>IF(Bracket!C39&lt;&gt;"",Bracket!C39,"— Undecided —")</f>
        <v>— Undecided —</v>
      </c>
      <c r="E12" s="22" t="s">
        <v>12</v>
      </c>
      <c r="F12" s="21">
        <f>IF(Bracket!C39=E12,1,0)</f>
        <v>0</v>
      </c>
      <c r="G12" s="22" t="s">
        <v>12</v>
      </c>
      <c r="H12" s="21">
        <f>IF(Bracket!C39=G12,1,0)</f>
        <v>0</v>
      </c>
      <c r="I12" s="22" t="s">
        <v>12</v>
      </c>
      <c r="J12" s="21">
        <f>IF(Bracket!C39=I12,1,0)</f>
        <v>0</v>
      </c>
      <c r="K12" s="22" t="s">
        <v>12</v>
      </c>
      <c r="L12" s="21">
        <f>IF(Bracket!C39=K12,1,0)</f>
        <v>0</v>
      </c>
      <c r="M12" s="22" t="s">
        <v>12</v>
      </c>
      <c r="N12" s="21">
        <f>IF(Bracket!C39=M12,1,0)</f>
        <v>0</v>
      </c>
    </row>
    <row r="13" spans="2:14" ht="15.75" customHeight="1">
      <c r="B13" s="108"/>
      <c r="C13" s="21" t="str">
        <f>CONCATENATE(Bracket!B42," vs. ",Bracket!B44)</f>
        <v> vs. </v>
      </c>
      <c r="D13" s="21" t="str">
        <f>IF(Bracket!C43&lt;&gt;"",Bracket!C43,"— Undecided —")</f>
        <v>— Undecided —</v>
      </c>
      <c r="E13" s="22" t="s">
        <v>12</v>
      </c>
      <c r="F13" s="21">
        <f>IF(Bracket!C43=E13,1,0)</f>
        <v>0</v>
      </c>
      <c r="G13" s="22" t="s">
        <v>12</v>
      </c>
      <c r="H13" s="21">
        <f>IF(Bracket!C43=G13,1,0)</f>
        <v>0</v>
      </c>
      <c r="I13" s="22" t="s">
        <v>12</v>
      </c>
      <c r="J13" s="21">
        <f>IF(Bracket!C43=I13,1,0)</f>
        <v>0</v>
      </c>
      <c r="K13" s="22" t="s">
        <v>12</v>
      </c>
      <c r="L13" s="21">
        <f>IF(Bracket!C43=K13,1,0)</f>
        <v>0</v>
      </c>
      <c r="M13" s="22" t="s">
        <v>12</v>
      </c>
      <c r="N13" s="21">
        <f>IF(Bracket!C43=M13,1,0)</f>
        <v>0</v>
      </c>
    </row>
    <row r="14" spans="2:14" ht="15.75" customHeight="1">
      <c r="B14" s="108"/>
      <c r="C14" s="21" t="str">
        <f>CONCATENATE(Bracket!B46," vs. ",Bracket!B48)</f>
        <v> vs. </v>
      </c>
      <c r="D14" s="21" t="str">
        <f>IF(Bracket!C47&lt;&gt;"",Bracket!C47,"— Undecided —")</f>
        <v>— Undecided —</v>
      </c>
      <c r="E14" s="22" t="s">
        <v>12</v>
      </c>
      <c r="F14" s="21">
        <f>IF(Bracket!C47=E14,1,0)</f>
        <v>0</v>
      </c>
      <c r="G14" s="22" t="s">
        <v>12</v>
      </c>
      <c r="H14" s="21">
        <f>IF(Bracket!C47=G14,1,0)</f>
        <v>0</v>
      </c>
      <c r="I14" s="22" t="s">
        <v>12</v>
      </c>
      <c r="J14" s="21">
        <f>IF(Bracket!C47=I14,1,0)</f>
        <v>0</v>
      </c>
      <c r="K14" s="22" t="s">
        <v>12</v>
      </c>
      <c r="L14" s="21">
        <f>IF(Bracket!C47=K14,1,0)</f>
        <v>0</v>
      </c>
      <c r="M14" s="22" t="s">
        <v>12</v>
      </c>
      <c r="N14" s="21">
        <f>IF(Bracket!C47=M14,1,0)</f>
        <v>0</v>
      </c>
    </row>
    <row r="15" spans="2:14" ht="15.75" customHeight="1">
      <c r="B15" s="108"/>
      <c r="C15" s="21" t="str">
        <f>CONCATENATE(Bracket!B50," vs. ",Bracket!B52)</f>
        <v> vs. </v>
      </c>
      <c r="D15" s="21" t="str">
        <f>IF(Bracket!C51&lt;&gt;"",Bracket!C51,"— Undecided —")</f>
        <v>— Undecided —</v>
      </c>
      <c r="E15" s="22" t="s">
        <v>12</v>
      </c>
      <c r="F15" s="21">
        <f>IF(Bracket!C51=E15,1,0)</f>
        <v>0</v>
      </c>
      <c r="G15" s="22" t="s">
        <v>12</v>
      </c>
      <c r="H15" s="21">
        <f>IF(Bracket!C51=G15,1,0)</f>
        <v>0</v>
      </c>
      <c r="I15" s="22" t="s">
        <v>12</v>
      </c>
      <c r="J15" s="21">
        <f>IF(Bracket!C51=I15,1,0)</f>
        <v>0</v>
      </c>
      <c r="K15" s="22" t="s">
        <v>12</v>
      </c>
      <c r="L15" s="21">
        <f>IF(Bracket!C51=K15,1,0)</f>
        <v>0</v>
      </c>
      <c r="M15" s="22" t="s">
        <v>12</v>
      </c>
      <c r="N15" s="21">
        <f>IF(Bracket!C51=M15,1,0)</f>
        <v>0</v>
      </c>
    </row>
    <row r="16" spans="2:14" ht="15.75" customHeight="1">
      <c r="B16" s="108"/>
      <c r="C16" s="21" t="str">
        <f>CONCATENATE(Bracket!B54," vs. ",Bracket!B56)</f>
        <v> vs. </v>
      </c>
      <c r="D16" s="21" t="str">
        <f>IF(Bracket!C55&lt;&gt;"",Bracket!C55,"— Undecided —")</f>
        <v>— Undecided —</v>
      </c>
      <c r="E16" s="22" t="s">
        <v>12</v>
      </c>
      <c r="F16" s="21">
        <f>IF(Bracket!C55=E16,1,0)</f>
        <v>0</v>
      </c>
      <c r="G16" s="22" t="s">
        <v>12</v>
      </c>
      <c r="H16" s="21">
        <f>IF(Bracket!C55=G16,1,0)</f>
        <v>0</v>
      </c>
      <c r="I16" s="22" t="s">
        <v>12</v>
      </c>
      <c r="J16" s="21">
        <f>IF(Bracket!C55=I16,1,0)</f>
        <v>0</v>
      </c>
      <c r="K16" s="22" t="s">
        <v>12</v>
      </c>
      <c r="L16" s="21">
        <f>IF(Bracket!C55=K16,1,0)</f>
        <v>0</v>
      </c>
      <c r="M16" s="22" t="s">
        <v>12</v>
      </c>
      <c r="N16" s="21">
        <f>IF(Bracket!C55=M16,1,0)</f>
        <v>0</v>
      </c>
    </row>
    <row r="17" spans="2:14" ht="15.75" customHeight="1">
      <c r="B17" s="108"/>
      <c r="C17" s="21" t="str">
        <f>CONCATENATE(Bracket!B58," vs. ",Bracket!B60)</f>
        <v> vs. </v>
      </c>
      <c r="D17" s="21" t="str">
        <f>IF(Bracket!C59&lt;&gt;"",Bracket!C59,"— Undecided —")</f>
        <v>— Undecided —</v>
      </c>
      <c r="E17" s="22" t="s">
        <v>12</v>
      </c>
      <c r="F17" s="21">
        <f>IF(Bracket!C59=E17,1,0)</f>
        <v>0</v>
      </c>
      <c r="G17" s="22" t="s">
        <v>12</v>
      </c>
      <c r="H17" s="21">
        <f>IF(Bracket!C59=G17,1,0)</f>
        <v>0</v>
      </c>
      <c r="I17" s="22" t="s">
        <v>12</v>
      </c>
      <c r="J17" s="21">
        <f>IF(Bracket!C59=I17,1,0)</f>
        <v>0</v>
      </c>
      <c r="K17" s="22" t="s">
        <v>12</v>
      </c>
      <c r="L17" s="21">
        <f>IF(Bracket!C59=K17,1,0)</f>
        <v>0</v>
      </c>
      <c r="M17" s="22" t="s">
        <v>12</v>
      </c>
      <c r="N17" s="21">
        <f>IF(Bracket!C59=M17,1,0)</f>
        <v>0</v>
      </c>
    </row>
    <row r="18" spans="2:14" ht="15.75" customHeight="1">
      <c r="B18" s="108"/>
      <c r="C18" s="21" t="str">
        <f>CONCATENATE(Bracket!B62," vs. ",Bracket!B64)</f>
        <v> vs. </v>
      </c>
      <c r="D18" s="21" t="str">
        <f>IF(Bracket!C63&lt;&gt;"",Bracket!C63,"— Undecided —")</f>
        <v>— Undecided —</v>
      </c>
      <c r="E18" s="22" t="s">
        <v>12</v>
      </c>
      <c r="F18" s="21">
        <f>IF(Bracket!C63=E18,1,0)</f>
        <v>0</v>
      </c>
      <c r="G18" s="22" t="s">
        <v>12</v>
      </c>
      <c r="H18" s="21">
        <f>IF(Bracket!C63=G18,1,0)</f>
        <v>0</v>
      </c>
      <c r="I18" s="22" t="s">
        <v>12</v>
      </c>
      <c r="J18" s="21">
        <f>IF(Bracket!C63=I18,1,0)</f>
        <v>0</v>
      </c>
      <c r="K18" s="22" t="s">
        <v>12</v>
      </c>
      <c r="L18" s="21">
        <f>IF(Bracket!C63=K18,1,0)</f>
        <v>0</v>
      </c>
      <c r="M18" s="22" t="s">
        <v>12</v>
      </c>
      <c r="N18" s="21">
        <f>IF(Bracket!C63=M18,1,0)</f>
        <v>0</v>
      </c>
    </row>
    <row r="19" spans="2:14" ht="15.75" customHeight="1">
      <c r="B19" s="108"/>
      <c r="C19" s="21" t="str">
        <f>CONCATENATE(Bracket!B66," vs. ",Bracket!B68)</f>
        <v> vs. </v>
      </c>
      <c r="D19" s="21" t="str">
        <f>IF(Bracket!C67&lt;&gt;"",Bracket!C67,"— Undecided —")</f>
        <v>— Undecided —</v>
      </c>
      <c r="E19" s="22" t="s">
        <v>12</v>
      </c>
      <c r="F19" s="21">
        <f>IF(Bracket!C67=E19,1,0)</f>
        <v>0</v>
      </c>
      <c r="G19" s="22" t="s">
        <v>12</v>
      </c>
      <c r="H19" s="21">
        <f>IF(Bracket!C67=G19,1,0)</f>
        <v>0</v>
      </c>
      <c r="I19" s="22" t="s">
        <v>12</v>
      </c>
      <c r="J19" s="21">
        <f>IF(Bracket!C67=I19,1,0)</f>
        <v>0</v>
      </c>
      <c r="K19" s="22" t="s">
        <v>12</v>
      </c>
      <c r="L19" s="21">
        <f>IF(Bracket!C67=K19,1,0)</f>
        <v>0</v>
      </c>
      <c r="M19" s="22" t="s">
        <v>12</v>
      </c>
      <c r="N19" s="21">
        <f>IF(Bracket!C67=M19,1,0)</f>
        <v>0</v>
      </c>
    </row>
    <row r="20" spans="2:14" ht="15.75" customHeight="1">
      <c r="B20" s="108"/>
      <c r="C20" s="21" t="str">
        <f>CONCATENATE(Bracket!Q6," vs. ",Bracket!Q8)</f>
        <v> vs. </v>
      </c>
      <c r="D20" s="21" t="str">
        <f>IF(Bracket!P7&lt;&gt;"",Bracket!P7,"— Undecided —")</f>
        <v>— Undecided —</v>
      </c>
      <c r="E20" s="22" t="s">
        <v>12</v>
      </c>
      <c r="F20" s="21">
        <f>IF(Bracket!P7=E20,1,0)</f>
        <v>0</v>
      </c>
      <c r="G20" s="22" t="s">
        <v>12</v>
      </c>
      <c r="H20" s="21">
        <f>IF(Bracket!P7=G20,1,0)</f>
        <v>0</v>
      </c>
      <c r="I20" s="22" t="s">
        <v>12</v>
      </c>
      <c r="J20" s="21">
        <f>IF(Bracket!P7=I20,1,0)</f>
        <v>0</v>
      </c>
      <c r="K20" s="22" t="s">
        <v>12</v>
      </c>
      <c r="L20" s="21">
        <f>IF(Bracket!P7=K20,1,0)</f>
        <v>0</v>
      </c>
      <c r="M20" s="22" t="s">
        <v>12</v>
      </c>
      <c r="N20" s="21">
        <f>IF(Bracket!P7=M20,1,0)</f>
        <v>0</v>
      </c>
    </row>
    <row r="21" spans="2:14" ht="15.75" customHeight="1">
      <c r="B21" s="108"/>
      <c r="C21" s="21" t="str">
        <f>CONCATENATE(Bracket!Q10," vs. ",Bracket!Q12)</f>
        <v>﻿The Celebration Across vs. </v>
      </c>
      <c r="D21" s="21" t="str">
        <f>IF(Bracket!P11&lt;&gt;"",Bracket!P11,"— Undecided —")</f>
        <v>— Undecided —</v>
      </c>
      <c r="E21" s="22" t="s">
        <v>12</v>
      </c>
      <c r="F21" s="21">
        <f>IF(Bracket!P11=E21,1,0)</f>
        <v>0</v>
      </c>
      <c r="G21" s="22" t="s">
        <v>12</v>
      </c>
      <c r="H21" s="21">
        <f>IF(Bracket!P11=G21,1,0)</f>
        <v>0</v>
      </c>
      <c r="I21" s="22" t="s">
        <v>12</v>
      </c>
      <c r="J21" s="21">
        <f>IF(Bracket!P11=I21,1,0)</f>
        <v>0</v>
      </c>
      <c r="K21" s="22" t="s">
        <v>12</v>
      </c>
      <c r="L21" s="21">
        <f>IF(Bracket!P11=K21,1,0)</f>
        <v>0</v>
      </c>
      <c r="M21" s="22" t="s">
        <v>12</v>
      </c>
      <c r="N21" s="21">
        <f>IF(Bracket!P11=M21,1,0)</f>
        <v>0</v>
      </c>
    </row>
    <row r="22" spans="2:14" ht="15.75" customHeight="1">
      <c r="B22" s="108"/>
      <c r="C22" s="21" t="str">
        <f>CONCATENATE(Bracket!Q14," vs. ",Bracket!Q16)</f>
        <v> vs. </v>
      </c>
      <c r="D22" s="21" t="str">
        <f>IF(Bracket!P15&lt;&gt;"",Bracket!P15,"— Undecided —")</f>
        <v>— Undecided —</v>
      </c>
      <c r="E22" s="22" t="s">
        <v>12</v>
      </c>
      <c r="F22" s="21">
        <f>IF(Bracket!P15=E22,1,0)</f>
        <v>0</v>
      </c>
      <c r="G22" s="22" t="s">
        <v>12</v>
      </c>
      <c r="H22" s="21">
        <f>IF(Bracket!P15=G22,1,0)</f>
        <v>0</v>
      </c>
      <c r="I22" s="22" t="s">
        <v>12</v>
      </c>
      <c r="J22" s="21">
        <f>IF(Bracket!P15=I22,1,0)</f>
        <v>0</v>
      </c>
      <c r="K22" s="22" t="s">
        <v>12</v>
      </c>
      <c r="L22" s="21">
        <f>IF(Bracket!P15=K22,1,0)</f>
        <v>0</v>
      </c>
      <c r="M22" s="22" t="s">
        <v>12</v>
      </c>
      <c r="N22" s="21">
        <f>IF(Bracket!P15=M22,1,0)</f>
        <v>0</v>
      </c>
    </row>
    <row r="23" spans="2:14" ht="15.75" customHeight="1">
      <c r="B23" s="108"/>
      <c r="C23" s="21" t="e">
        <f>CONCATENATE(Bracket!#REF!," vs. ",Bracket!Q20)</f>
        <v>#REF!</v>
      </c>
      <c r="D23" s="21" t="str">
        <f>IF(Bracket!Q18&lt;&gt;"",Bracket!Q18,"— Undecided —")</f>
        <v>— Undecided —</v>
      </c>
      <c r="E23" s="22" t="s">
        <v>12</v>
      </c>
      <c r="F23" s="21">
        <f>IF(Bracket!Q18=E23,1,0)</f>
        <v>0</v>
      </c>
      <c r="G23" s="22" t="s">
        <v>12</v>
      </c>
      <c r="H23" s="21">
        <f>IF(Bracket!Q18=G23,1,0)</f>
        <v>0</v>
      </c>
      <c r="I23" s="22" t="s">
        <v>12</v>
      </c>
      <c r="J23" s="21">
        <f>IF(Bracket!Q18=I23,1,0)</f>
        <v>0</v>
      </c>
      <c r="K23" s="22" t="s">
        <v>12</v>
      </c>
      <c r="L23" s="21">
        <f>IF(Bracket!Q18=K23,1,0)</f>
        <v>0</v>
      </c>
      <c r="M23" s="22" t="s">
        <v>12</v>
      </c>
      <c r="N23" s="21">
        <f>IF(Bracket!Q18=M23,1,0)</f>
        <v>0</v>
      </c>
    </row>
    <row r="24" spans="2:14" ht="15.75" customHeight="1">
      <c r="B24" s="108"/>
      <c r="C24" s="21" t="str">
        <f>CONCATENATE(Bracket!Q22," vs. ",Bracket!Q27)</f>
        <v> vs. ﻿Greedo shoots first</v>
      </c>
      <c r="D24" s="21" t="str">
        <f>IF(Bracket!P23&lt;&gt;"",Bracket!P23,"— Undecided —")</f>
        <v>— Undecided —</v>
      </c>
      <c r="E24" s="22" t="s">
        <v>12</v>
      </c>
      <c r="F24" s="21">
        <f>IF(Bracket!P23=E24,1,0)</f>
        <v>0</v>
      </c>
      <c r="G24" s="22" t="s">
        <v>12</v>
      </c>
      <c r="H24" s="21">
        <f>IF(Bracket!P23=G24,1,0)</f>
        <v>0</v>
      </c>
      <c r="I24" s="22" t="s">
        <v>12</v>
      </c>
      <c r="J24" s="21">
        <f>IF(Bracket!P23=I24,1,0)</f>
        <v>0</v>
      </c>
      <c r="K24" s="22" t="s">
        <v>12</v>
      </c>
      <c r="L24" s="21">
        <f>IF(Bracket!P23=K24,1,0)</f>
        <v>0</v>
      </c>
      <c r="M24" s="22" t="s">
        <v>12</v>
      </c>
      <c r="N24" s="21">
        <f>IF(Bracket!P23=M24,1,0)</f>
        <v>0</v>
      </c>
    </row>
    <row r="25" spans="2:14" ht="15.75" customHeight="1">
      <c r="B25" s="108"/>
      <c r="C25" s="21" t="str">
        <f>CONCATENATE(Bracket!Q26," vs. ",Bracket!Q28)</f>
        <v> vs. </v>
      </c>
      <c r="D25" s="21" t="str">
        <f>IF(Bracket!P27&lt;&gt;"",Bracket!P27,"— Undecided —")</f>
        <v>— Undecided —</v>
      </c>
      <c r="E25" s="22" t="s">
        <v>12</v>
      </c>
      <c r="F25" s="21">
        <f>IF(Bracket!P27=E25,1,0)</f>
        <v>0</v>
      </c>
      <c r="G25" s="22" t="s">
        <v>12</v>
      </c>
      <c r="H25" s="21">
        <f>IF(Bracket!P27=G25,1,0)</f>
        <v>0</v>
      </c>
      <c r="I25" s="22" t="s">
        <v>12</v>
      </c>
      <c r="J25" s="21">
        <f>IF(Bracket!P27=I25,1,0)</f>
        <v>0</v>
      </c>
      <c r="K25" s="22" t="s">
        <v>12</v>
      </c>
      <c r="L25" s="21">
        <f>IF(Bracket!P27=K25,1,0)</f>
        <v>0</v>
      </c>
      <c r="M25" s="22" t="s">
        <v>12</v>
      </c>
      <c r="N25" s="21">
        <f>IF(Bracket!P27=M25,1,0)</f>
        <v>0</v>
      </c>
    </row>
    <row r="26" spans="2:14" ht="15.75" customHeight="1">
      <c r="B26" s="108"/>
      <c r="C26" s="21" t="str">
        <f>CONCATENATE(Bracket!Q30," vs. ",Bracket!Q32)</f>
        <v>﻿Leia “I love you” vs. </v>
      </c>
      <c r="D26" s="21" t="str">
        <f>IF(Bracket!P31&lt;&gt;"",Bracket!P31,"— Undecided —")</f>
        <v>— Undecided —</v>
      </c>
      <c r="E26" s="22" t="s">
        <v>12</v>
      </c>
      <c r="F26" s="21">
        <f>IF(Bracket!P31=E26,1,0)</f>
        <v>0</v>
      </c>
      <c r="G26" s="22" t="s">
        <v>12</v>
      </c>
      <c r="H26" s="21">
        <f>IF(Bracket!P31=G26,1,0)</f>
        <v>0</v>
      </c>
      <c r="I26" s="22" t="s">
        <v>12</v>
      </c>
      <c r="J26" s="21">
        <f>IF(Bracket!P31=I26,1,0)</f>
        <v>0</v>
      </c>
      <c r="K26" s="22" t="s">
        <v>12</v>
      </c>
      <c r="L26" s="21">
        <f>IF(Bracket!P31=K26,1,0)</f>
        <v>0</v>
      </c>
      <c r="M26" s="22" t="s">
        <v>12</v>
      </c>
      <c r="N26" s="21">
        <f>IF(Bracket!P31=M26,1,0)</f>
        <v>0</v>
      </c>
    </row>
    <row r="27" spans="2:14" ht="15.75" customHeight="1">
      <c r="B27" s="108"/>
      <c r="C27" s="21" t="str">
        <f>CONCATENATE(Bracket!Q34," vs. ",Bracket!Q36)</f>
        <v> vs. </v>
      </c>
      <c r="D27" s="21" t="str">
        <f>IF(Bracket!P35&lt;&gt;"",Bracket!P35,"— Undecided —")</f>
        <v>— Undecided —</v>
      </c>
      <c r="E27" s="22" t="s">
        <v>12</v>
      </c>
      <c r="F27" s="21">
        <f>IF(Bracket!P35=E27,1,0)</f>
        <v>0</v>
      </c>
      <c r="G27" s="22" t="s">
        <v>12</v>
      </c>
      <c r="H27" s="21">
        <f>IF(Bracket!P35=G27,1,0)</f>
        <v>0</v>
      </c>
      <c r="I27" s="22" t="s">
        <v>12</v>
      </c>
      <c r="J27" s="21">
        <f>IF(Bracket!P35=I27,1,0)</f>
        <v>0</v>
      </c>
      <c r="K27" s="22" t="s">
        <v>12</v>
      </c>
      <c r="L27" s="21">
        <f>IF(Bracket!P35=K27,1,0)</f>
        <v>0</v>
      </c>
      <c r="M27" s="22" t="s">
        <v>12</v>
      </c>
      <c r="N27" s="21">
        <f>IF(Bracket!P35=M27,1,0)</f>
        <v>0</v>
      </c>
    </row>
    <row r="28" spans="2:14" ht="15.75" customHeight="1">
      <c r="B28" s="108"/>
      <c r="C28" s="21" t="str">
        <f>CONCATENATE(Bracket!Q38," vs. ",Bracket!Q40)</f>
        <v> vs. </v>
      </c>
      <c r="D28" s="21" t="str">
        <f>IF(Bracket!P39&lt;&gt;"",Bracket!P39,"— Undecided —")</f>
        <v>— Undecided —</v>
      </c>
      <c r="E28" s="22" t="s">
        <v>12</v>
      </c>
      <c r="F28" s="21">
        <f>IF(Bracket!P39=E28,1,0)</f>
        <v>0</v>
      </c>
      <c r="G28" s="22" t="s">
        <v>12</v>
      </c>
      <c r="H28" s="21">
        <f>IF(Bracket!P39=G28,1,0)</f>
        <v>0</v>
      </c>
      <c r="I28" s="22" t="s">
        <v>12</v>
      </c>
      <c r="J28" s="21">
        <f>IF(Bracket!P39=I28,1,0)</f>
        <v>0</v>
      </c>
      <c r="K28" s="22" t="s">
        <v>12</v>
      </c>
      <c r="L28" s="21">
        <f>IF(Bracket!P39=K28,1,0)</f>
        <v>0</v>
      </c>
      <c r="M28" s="22" t="s">
        <v>12</v>
      </c>
      <c r="N28" s="21">
        <f>IF(Bracket!P39=M28,1,0)</f>
        <v>0</v>
      </c>
    </row>
    <row r="29" spans="2:14" ht="15.75" customHeight="1">
      <c r="B29" s="108"/>
      <c r="C29" s="21" t="str">
        <f>CONCATENATE(Bracket!Q42," vs. ",Bracket!Q44)</f>
        <v> vs. </v>
      </c>
      <c r="D29" s="21" t="str">
        <f>IF(Bracket!P43&lt;&gt;"",Bracket!P43,"— Undecided —")</f>
        <v>— Undecided —</v>
      </c>
      <c r="E29" s="22" t="s">
        <v>12</v>
      </c>
      <c r="F29" s="21">
        <f>IF(Bracket!P43=E29,1,0)</f>
        <v>0</v>
      </c>
      <c r="G29" s="22" t="s">
        <v>12</v>
      </c>
      <c r="H29" s="21">
        <f>IF(Bracket!P43=G29,1,0)</f>
        <v>0</v>
      </c>
      <c r="I29" s="22" t="s">
        <v>12</v>
      </c>
      <c r="J29" s="21">
        <f>IF(Bracket!P43=I29,1,0)</f>
        <v>0</v>
      </c>
      <c r="K29" s="22" t="s">
        <v>12</v>
      </c>
      <c r="L29" s="21">
        <f>IF(Bracket!P43=K29,1,0)</f>
        <v>0</v>
      </c>
      <c r="M29" s="22" t="s">
        <v>12</v>
      </c>
      <c r="N29" s="21">
        <f>IF(Bracket!P43=M29,1,0)</f>
        <v>0</v>
      </c>
    </row>
    <row r="30" spans="2:14" ht="15.75" customHeight="1">
      <c r="B30" s="108"/>
      <c r="C30" s="21" t="str">
        <f>CONCATENATE(Bracket!Q46," vs. ",Bracket!Q48)</f>
        <v> vs. </v>
      </c>
      <c r="D30" s="21" t="str">
        <f>IF(Bracket!P47&lt;&gt;"",Bracket!P47,"— Undecided —")</f>
        <v>— Undecided —</v>
      </c>
      <c r="E30" s="22" t="s">
        <v>12</v>
      </c>
      <c r="F30" s="21">
        <f>IF(Bracket!P47=E30,1,0)</f>
        <v>0</v>
      </c>
      <c r="G30" s="22" t="s">
        <v>12</v>
      </c>
      <c r="H30" s="21">
        <f>IF(Bracket!P47=G30,1,0)</f>
        <v>0</v>
      </c>
      <c r="I30" s="22" t="s">
        <v>12</v>
      </c>
      <c r="J30" s="21">
        <f>IF(Bracket!P47=I30,1,0)</f>
        <v>0</v>
      </c>
      <c r="K30" s="22" t="s">
        <v>12</v>
      </c>
      <c r="L30" s="21">
        <f>IF(Bracket!P47=K30,1,0)</f>
        <v>0</v>
      </c>
      <c r="M30" s="22" t="s">
        <v>12</v>
      </c>
      <c r="N30" s="21">
        <f>IF(Bracket!P47=M30,1,0)</f>
        <v>0</v>
      </c>
    </row>
    <row r="31" spans="2:14" ht="15.75" customHeight="1">
      <c r="B31" s="108"/>
      <c r="C31" s="21" t="str">
        <f>CONCATENATE(Bracket!Q50," vs. ",Bracket!Q52)</f>
        <v> vs. </v>
      </c>
      <c r="D31" s="21" t="str">
        <f>IF(Bracket!P51&lt;&gt;"",Bracket!P51,"— Undecided —")</f>
        <v>— Undecided —</v>
      </c>
      <c r="E31" s="22" t="s">
        <v>12</v>
      </c>
      <c r="F31" s="21">
        <f>IF(Bracket!P51=E31,1,0)</f>
        <v>0</v>
      </c>
      <c r="G31" s="22" t="s">
        <v>12</v>
      </c>
      <c r="H31" s="21">
        <f>IF(Bracket!P51=G31,1,0)</f>
        <v>0</v>
      </c>
      <c r="I31" s="22" t="s">
        <v>12</v>
      </c>
      <c r="J31" s="21">
        <f>IF(Bracket!P51=I31,1,0)</f>
        <v>0</v>
      </c>
      <c r="K31" s="22" t="s">
        <v>12</v>
      </c>
      <c r="L31" s="21">
        <f>IF(Bracket!P51=K31,1,0)</f>
        <v>0</v>
      </c>
      <c r="M31" s="22" t="s">
        <v>12</v>
      </c>
      <c r="N31" s="21">
        <f>IF(Bracket!P51=M31,1,0)</f>
        <v>0</v>
      </c>
    </row>
    <row r="32" spans="2:14" ht="15.75" customHeight="1">
      <c r="B32" s="108"/>
      <c r="C32" s="21" t="str">
        <f>CONCATENATE(Bracket!Q54," vs. ",Bracket!Q56)</f>
        <v> vs. </v>
      </c>
      <c r="D32" s="21" t="str">
        <f>IF(Bracket!P55&lt;&gt;"",Bracket!P55,"— Undecided —")</f>
        <v>— Undecided —</v>
      </c>
      <c r="E32" s="22" t="s">
        <v>12</v>
      </c>
      <c r="F32" s="21">
        <f>IF(Bracket!P55=E32,1,0)</f>
        <v>0</v>
      </c>
      <c r="G32" s="22" t="s">
        <v>12</v>
      </c>
      <c r="H32" s="21">
        <f>IF(Bracket!P55=G32,1,0)</f>
        <v>0</v>
      </c>
      <c r="I32" s="22" t="s">
        <v>12</v>
      </c>
      <c r="J32" s="21">
        <f>IF(Bracket!P55=I32,1,0)</f>
        <v>0</v>
      </c>
      <c r="K32" s="22" t="s">
        <v>12</v>
      </c>
      <c r="L32" s="21">
        <f>IF(Bracket!P55=K32,1,0)</f>
        <v>0</v>
      </c>
      <c r="M32" s="22" t="s">
        <v>12</v>
      </c>
      <c r="N32" s="21">
        <f>IF(Bracket!P55=M32,1,0)</f>
        <v>0</v>
      </c>
    </row>
    <row r="33" spans="2:14" ht="15.75" customHeight="1">
      <c r="B33" s="108"/>
      <c r="C33" s="21" t="str">
        <f>CONCATENATE(Bracket!Q58," vs. ",Bracket!Q60)</f>
        <v> vs. </v>
      </c>
      <c r="D33" s="21" t="str">
        <f>IF(Bracket!P59&lt;&gt;"",Bracket!P59,"— Undecided —")</f>
        <v>— Undecided —</v>
      </c>
      <c r="E33" s="22" t="s">
        <v>12</v>
      </c>
      <c r="F33" s="21">
        <f>IF(Bracket!P59=E33,1,0)</f>
        <v>0</v>
      </c>
      <c r="G33" s="22" t="s">
        <v>12</v>
      </c>
      <c r="H33" s="21">
        <f>IF(Bracket!P59=G33,1,0)</f>
        <v>0</v>
      </c>
      <c r="I33" s="22" t="s">
        <v>12</v>
      </c>
      <c r="J33" s="21">
        <f>IF(Bracket!P59=I33,1,0)</f>
        <v>0</v>
      </c>
      <c r="K33" s="22" t="s">
        <v>12</v>
      </c>
      <c r="L33" s="21">
        <f>IF(Bracket!P59=K33,1,0)</f>
        <v>0</v>
      </c>
      <c r="M33" s="22" t="s">
        <v>12</v>
      </c>
      <c r="N33" s="21">
        <f>IF(Bracket!P59=M33,1,0)</f>
        <v>0</v>
      </c>
    </row>
    <row r="34" spans="2:14" ht="15.75" customHeight="1">
      <c r="B34" s="108"/>
      <c r="C34" s="21" t="str">
        <f>CONCATENATE(Bracket!Q62," vs. ",Bracket!Q64)</f>
        <v> vs. </v>
      </c>
      <c r="D34" s="21" t="str">
        <f>IF(Bracket!P63&lt;&gt;"",Bracket!P63,"— Undecided —")</f>
        <v>— Undecided —</v>
      </c>
      <c r="E34" s="22" t="s">
        <v>12</v>
      </c>
      <c r="F34" s="21">
        <f>IF(Bracket!P63=E34,1,0)</f>
        <v>0</v>
      </c>
      <c r="G34" s="22" t="s">
        <v>12</v>
      </c>
      <c r="H34" s="21">
        <f>IF(Bracket!P63=G34,1,0)</f>
        <v>0</v>
      </c>
      <c r="I34" s="22" t="s">
        <v>12</v>
      </c>
      <c r="J34" s="21">
        <f>IF(Bracket!P63=I34,1,0)</f>
        <v>0</v>
      </c>
      <c r="K34" s="22" t="s">
        <v>12</v>
      </c>
      <c r="L34" s="21">
        <f>IF(Bracket!P63=K34,1,0)</f>
        <v>0</v>
      </c>
      <c r="M34" s="22" t="s">
        <v>12</v>
      </c>
      <c r="N34" s="21">
        <f>IF(Bracket!P63=M34,1,0)</f>
        <v>0</v>
      </c>
    </row>
    <row r="35" spans="2:14" ht="15.75" customHeight="1" thickBot="1">
      <c r="B35" s="109"/>
      <c r="C35" s="23" t="str">
        <f>CONCATENATE(Bracket!Q66," vs. ",Bracket!Q68)</f>
        <v>﻿Marvel Comics  vs. </v>
      </c>
      <c r="D35" s="23" t="str">
        <f>IF(Bracket!P67&lt;&gt;"",Bracket!P67,"— Undecided —")</f>
        <v>— Undecided —</v>
      </c>
      <c r="E35" s="24" t="s">
        <v>12</v>
      </c>
      <c r="F35" s="23">
        <f>IF(Bracket!P67=E35,1,0)</f>
        <v>0</v>
      </c>
      <c r="G35" s="24" t="s">
        <v>12</v>
      </c>
      <c r="H35" s="23">
        <f>IF(Bracket!P67=G35,1,0)</f>
        <v>0</v>
      </c>
      <c r="I35" s="24" t="s">
        <v>12</v>
      </c>
      <c r="J35" s="23">
        <f>IF(Bracket!P67=I35,1,0)</f>
        <v>0</v>
      </c>
      <c r="K35" s="24" t="s">
        <v>12</v>
      </c>
      <c r="L35" s="23">
        <f>IF(Bracket!P67=K35,1,0)</f>
        <v>0</v>
      </c>
      <c r="M35" s="24" t="s">
        <v>12</v>
      </c>
      <c r="N35" s="23">
        <f>IF(Bracket!P67=M35,1,0)</f>
        <v>0</v>
      </c>
    </row>
    <row r="36" spans="2:14" ht="18" customHeight="1">
      <c r="B36" s="119" t="s">
        <v>23</v>
      </c>
      <c r="C36" s="120"/>
      <c r="D36" s="121"/>
      <c r="E36" s="25"/>
      <c r="F36" s="26">
        <f>SUM(F4:F35)</f>
        <v>0</v>
      </c>
      <c r="G36" s="27"/>
      <c r="H36" s="26">
        <f>SUM(H4:H35)</f>
        <v>0</v>
      </c>
      <c r="I36" s="27"/>
      <c r="J36" s="26">
        <f>SUM(J4:J35)</f>
        <v>0</v>
      </c>
      <c r="K36" s="27"/>
      <c r="L36" s="26">
        <f>SUM(L4:L35)</f>
        <v>0</v>
      </c>
      <c r="M36" s="27"/>
      <c r="N36" s="28">
        <f>SUM(N4:N35)</f>
        <v>0</v>
      </c>
    </row>
    <row r="37" spans="2:14" ht="7.5" customHeight="1"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6"/>
    </row>
    <row r="38" spans="2:14" ht="25.5" customHeight="1" thickBot="1">
      <c r="B38" s="34"/>
      <c r="C38" s="34"/>
      <c r="D38" s="34"/>
      <c r="E38" s="103" t="str">
        <f>E2</f>
        <v>Player 1</v>
      </c>
      <c r="F38" s="103"/>
      <c r="G38" s="103" t="str">
        <f>G2</f>
        <v>Player 2</v>
      </c>
      <c r="H38" s="103"/>
      <c r="I38" s="103" t="str">
        <f>I2</f>
        <v>Player 3</v>
      </c>
      <c r="J38" s="103"/>
      <c r="K38" s="103" t="str">
        <f>K2</f>
        <v>Player 4</v>
      </c>
      <c r="L38" s="103"/>
      <c r="M38" s="103" t="str">
        <f>M2</f>
        <v>Player 5</v>
      </c>
      <c r="N38" s="103"/>
    </row>
    <row r="39" spans="2:14" ht="18" customHeight="1" thickBot="1">
      <c r="B39" s="17" t="s">
        <v>13</v>
      </c>
      <c r="C39" s="17" t="s">
        <v>19</v>
      </c>
      <c r="D39" s="17" t="s">
        <v>20</v>
      </c>
      <c r="E39" s="18" t="s">
        <v>21</v>
      </c>
      <c r="F39" s="16" t="s">
        <v>22</v>
      </c>
      <c r="G39" s="19" t="s">
        <v>21</v>
      </c>
      <c r="H39" s="16" t="s">
        <v>22</v>
      </c>
      <c r="I39" s="19" t="s">
        <v>21</v>
      </c>
      <c r="J39" s="16" t="s">
        <v>22</v>
      </c>
      <c r="K39" s="19" t="s">
        <v>21</v>
      </c>
      <c r="L39" s="16" t="s">
        <v>22</v>
      </c>
      <c r="M39" s="19" t="s">
        <v>21</v>
      </c>
      <c r="N39" s="20" t="s">
        <v>22</v>
      </c>
    </row>
    <row r="40" spans="2:14" ht="15.75" customHeight="1">
      <c r="B40" s="107" t="s">
        <v>7</v>
      </c>
      <c r="C40" s="21" t="str">
        <f>IF(Bracket!C7="","— Undecided —",IF(Bracket!C11="","— Undecided —",CONCATENATE(Bracket!C7," vs. ",Bracket!C11)))</f>
        <v>— Undecided —</v>
      </c>
      <c r="D40" s="21" t="str">
        <f>IF(Bracket!D9&lt;&gt;"",Bracket!D9,"— Undecided —")</f>
        <v>— Undecided —</v>
      </c>
      <c r="E40" s="22" t="s">
        <v>12</v>
      </c>
      <c r="F40" s="21">
        <f>IF(Bracket!D9=E40,1,0)</f>
        <v>0</v>
      </c>
      <c r="G40" s="22" t="s">
        <v>12</v>
      </c>
      <c r="H40" s="21">
        <f>IF(Bracket!D9=G40,1,0)</f>
        <v>0</v>
      </c>
      <c r="I40" s="22" t="s">
        <v>12</v>
      </c>
      <c r="J40" s="21">
        <f>IF(Bracket!D9=I40,1,0)</f>
        <v>0</v>
      </c>
      <c r="K40" s="22" t="s">
        <v>12</v>
      </c>
      <c r="L40" s="21">
        <f>IF(Bracket!D9=K40,1,0)</f>
        <v>0</v>
      </c>
      <c r="M40" s="22" t="s">
        <v>12</v>
      </c>
      <c r="N40" s="21">
        <f>IF(Bracket!D9=M40,1,0)</f>
        <v>0</v>
      </c>
    </row>
    <row r="41" spans="2:14" ht="15.75" customHeight="1">
      <c r="B41" s="108"/>
      <c r="C41" s="21" t="str">
        <f>IF(Bracket!C15="","— Undecided —",IF(Bracket!C19="","— Undecided —",CONCATENATE(Bracket!C15," vs. ",Bracket!C19)))</f>
        <v>— Undecided —</v>
      </c>
      <c r="D41" s="21" t="str">
        <f>IF(Bracket!D17&lt;&gt;"",Bracket!D17,"— Undecided —")</f>
        <v>— Undecided —</v>
      </c>
      <c r="E41" s="22" t="s">
        <v>12</v>
      </c>
      <c r="F41" s="21">
        <f>IF(Bracket!D17=E41,1,0)</f>
        <v>0</v>
      </c>
      <c r="G41" s="22" t="s">
        <v>12</v>
      </c>
      <c r="H41" s="21">
        <f>IF(Bracket!D17=G41,1,0)</f>
        <v>0</v>
      </c>
      <c r="I41" s="22" t="s">
        <v>12</v>
      </c>
      <c r="J41" s="21">
        <f>IF(Bracket!D17=I41,1,0)</f>
        <v>0</v>
      </c>
      <c r="K41" s="22" t="s">
        <v>12</v>
      </c>
      <c r="L41" s="21">
        <f>IF(Bracket!D17=K41,1,0)</f>
        <v>0</v>
      </c>
      <c r="M41" s="22" t="s">
        <v>12</v>
      </c>
      <c r="N41" s="21">
        <f>IF(Bracket!D17=M41,1,0)</f>
        <v>0</v>
      </c>
    </row>
    <row r="42" spans="2:14" ht="15.75" customHeight="1">
      <c r="B42" s="108"/>
      <c r="C42" s="21" t="str">
        <f>IF(Bracket!C23="","— Undecided —",IF(Bracket!C27="","— Undecided —",CONCATENATE(Bracket!C23," vs. ",Bracket!C27)))</f>
        <v>— Undecided —</v>
      </c>
      <c r="D42" s="21" t="str">
        <f>IF(Bracket!D25&lt;&gt;"",Bracket!D25,"— Undecided —")</f>
        <v>— Undecided —</v>
      </c>
      <c r="E42" s="22" t="s">
        <v>12</v>
      </c>
      <c r="F42" s="21">
        <f>IF(Bracket!D25=E42,1,0)</f>
        <v>0</v>
      </c>
      <c r="G42" s="22" t="s">
        <v>12</v>
      </c>
      <c r="H42" s="21">
        <f>IF(Bracket!D25=G42,1,0)</f>
        <v>0</v>
      </c>
      <c r="I42" s="22" t="s">
        <v>12</v>
      </c>
      <c r="J42" s="21">
        <f>IF(Bracket!D25=I42,1,0)</f>
        <v>0</v>
      </c>
      <c r="K42" s="22" t="s">
        <v>12</v>
      </c>
      <c r="L42" s="21">
        <f>IF(Bracket!D25=K42,1,0)</f>
        <v>0</v>
      </c>
      <c r="M42" s="22" t="s">
        <v>12</v>
      </c>
      <c r="N42" s="21">
        <f>IF(Bracket!D25=M42,1,0)</f>
        <v>0</v>
      </c>
    </row>
    <row r="43" spans="2:14" ht="15.75" customHeight="1">
      <c r="B43" s="108"/>
      <c r="C43" s="21" t="str">
        <f>IF(Bracket!C31="","— Undecided —",IF(Bracket!C35="","— Undecided —",CONCATENATE(Bracket!C31," vs. ",Bracket!C35)))</f>
        <v>— Undecided —</v>
      </c>
      <c r="D43" s="21" t="str">
        <f>IF(Bracket!D33&lt;&gt;"",Bracket!D33,"— Undecided —")</f>
        <v>— Undecided —</v>
      </c>
      <c r="E43" s="22" t="s">
        <v>12</v>
      </c>
      <c r="F43" s="21">
        <f>IF(Bracket!D33=E43,1,0)</f>
        <v>0</v>
      </c>
      <c r="G43" s="22" t="s">
        <v>12</v>
      </c>
      <c r="H43" s="21">
        <f>IF(Bracket!D33=G43,1,0)</f>
        <v>0</v>
      </c>
      <c r="I43" s="22" t="s">
        <v>12</v>
      </c>
      <c r="J43" s="21">
        <f>IF(Bracket!D33=I43,1,0)</f>
        <v>0</v>
      </c>
      <c r="K43" s="22" t="s">
        <v>12</v>
      </c>
      <c r="L43" s="21">
        <f>IF(Bracket!D33=K43,1,0)</f>
        <v>0</v>
      </c>
      <c r="M43" s="22" t="s">
        <v>12</v>
      </c>
      <c r="N43" s="21">
        <f>IF(Bracket!D33=M43,1,0)</f>
        <v>0</v>
      </c>
    </row>
    <row r="44" spans="2:14" ht="15.75" customHeight="1">
      <c r="B44" s="108"/>
      <c r="C44" s="21" t="str">
        <f>IF(Bracket!C39="","— Undecided —",IF(Bracket!C43="","— Undecided —",CONCATENATE(Bracket!C39," vs. ",Bracket!C43)))</f>
        <v>— Undecided —</v>
      </c>
      <c r="D44" s="21" t="str">
        <f>IF(Bracket!D41&lt;&gt;"",Bracket!D41,"— Undecided —")</f>
        <v>— Undecided —</v>
      </c>
      <c r="E44" s="22" t="s">
        <v>12</v>
      </c>
      <c r="F44" s="21">
        <f>IF(Bracket!D41=E44,1,0)</f>
        <v>0</v>
      </c>
      <c r="G44" s="22" t="s">
        <v>12</v>
      </c>
      <c r="H44" s="21">
        <f>IF(Bracket!D41=G44,1,0)</f>
        <v>0</v>
      </c>
      <c r="I44" s="22" t="s">
        <v>12</v>
      </c>
      <c r="J44" s="21">
        <f>IF(Bracket!D41=I44,1,0)</f>
        <v>0</v>
      </c>
      <c r="K44" s="22" t="s">
        <v>12</v>
      </c>
      <c r="L44" s="21">
        <f>IF(Bracket!D41=K44,1,0)</f>
        <v>0</v>
      </c>
      <c r="M44" s="22" t="s">
        <v>12</v>
      </c>
      <c r="N44" s="21">
        <f>IF(Bracket!D41=M44,1,0)</f>
        <v>0</v>
      </c>
    </row>
    <row r="45" spans="2:14" ht="15.75" customHeight="1">
      <c r="B45" s="108"/>
      <c r="C45" s="21" t="str">
        <f>IF(Bracket!C47="","— Undecided —",IF(Bracket!C51="","— Undecided —",CONCATENATE(Bracket!C47," vs. ",Bracket!C51)))</f>
        <v>— Undecided —</v>
      </c>
      <c r="D45" s="21" t="str">
        <f>IF(Bracket!D49&lt;&gt;"",Bracket!D49,"— Undecided —")</f>
        <v>— Undecided —</v>
      </c>
      <c r="E45" s="22" t="s">
        <v>12</v>
      </c>
      <c r="F45" s="21">
        <f>IF(Bracket!D49=E45,1,0)</f>
        <v>0</v>
      </c>
      <c r="G45" s="22" t="s">
        <v>12</v>
      </c>
      <c r="H45" s="21">
        <f>IF(Bracket!D49=G45,1,0)</f>
        <v>0</v>
      </c>
      <c r="I45" s="22" t="s">
        <v>12</v>
      </c>
      <c r="J45" s="21">
        <f>IF(Bracket!D49=I45,1,0)</f>
        <v>0</v>
      </c>
      <c r="K45" s="22" t="s">
        <v>12</v>
      </c>
      <c r="L45" s="21">
        <f>IF(Bracket!D49=K45,1,0)</f>
        <v>0</v>
      </c>
      <c r="M45" s="22" t="s">
        <v>12</v>
      </c>
      <c r="N45" s="21">
        <f>IF(Bracket!D49=M45,1,0)</f>
        <v>0</v>
      </c>
    </row>
    <row r="46" spans="2:14" ht="15.75" customHeight="1">
      <c r="B46" s="108"/>
      <c r="C46" s="21" t="str">
        <f>IF(Bracket!C55="","— Undecided —",IF(Bracket!C59="","— Undecided —",CONCATENATE(Bracket!C55," vs. ",Bracket!C59)))</f>
        <v>— Undecided —</v>
      </c>
      <c r="D46" s="21" t="str">
        <f>IF(Bracket!D57&lt;&gt;"",Bracket!D57,"— Undecided —")</f>
        <v>— Undecided —</v>
      </c>
      <c r="E46" s="22" t="s">
        <v>12</v>
      </c>
      <c r="F46" s="21">
        <f>IF(Bracket!D57=E46,1,0)</f>
        <v>0</v>
      </c>
      <c r="G46" s="22" t="s">
        <v>12</v>
      </c>
      <c r="H46" s="21">
        <f>IF(Bracket!D57=G46,1,0)</f>
        <v>0</v>
      </c>
      <c r="I46" s="22" t="s">
        <v>12</v>
      </c>
      <c r="J46" s="21">
        <f>IF(Bracket!D57=I46,1,0)</f>
        <v>0</v>
      </c>
      <c r="K46" s="22" t="s">
        <v>12</v>
      </c>
      <c r="L46" s="21">
        <f>IF(Bracket!D57=K46,1,0)</f>
        <v>0</v>
      </c>
      <c r="M46" s="22" t="s">
        <v>12</v>
      </c>
      <c r="N46" s="21">
        <f>IF(Bracket!D57=M46,1,0)</f>
        <v>0</v>
      </c>
    </row>
    <row r="47" spans="2:14" ht="15.75" customHeight="1">
      <c r="B47" s="108"/>
      <c r="C47" s="21" t="str">
        <f>IF(Bracket!C63="","— Undecided —",IF(Bracket!C67="","— Undecided —",CONCATENATE(Bracket!C63," vs. ",Bracket!C67)))</f>
        <v>— Undecided —</v>
      </c>
      <c r="D47" s="21" t="str">
        <f>IF(Bracket!D65&lt;&gt;"",Bracket!D65,"— Undecided —")</f>
        <v>— Undecided —</v>
      </c>
      <c r="E47" s="22" t="s">
        <v>12</v>
      </c>
      <c r="F47" s="21">
        <f>IF(Bracket!D65=E47,1,0)</f>
        <v>0</v>
      </c>
      <c r="G47" s="22" t="s">
        <v>12</v>
      </c>
      <c r="H47" s="21">
        <f>IF(Bracket!D65=G47,1,0)</f>
        <v>0</v>
      </c>
      <c r="I47" s="22" t="s">
        <v>12</v>
      </c>
      <c r="J47" s="21">
        <f>IF(Bracket!D65=I47,1,0)</f>
        <v>0</v>
      </c>
      <c r="K47" s="22" t="s">
        <v>12</v>
      </c>
      <c r="L47" s="21">
        <f>IF(Bracket!D65=K47,1,0)</f>
        <v>0</v>
      </c>
      <c r="M47" s="22" t="s">
        <v>12</v>
      </c>
      <c r="N47" s="21">
        <f>IF(Bracket!D65=M47,1,0)</f>
        <v>0</v>
      </c>
    </row>
    <row r="48" spans="2:14" ht="15.75" customHeight="1">
      <c r="B48" s="108"/>
      <c r="C48" s="21" t="str">
        <f>IF(Bracket!P7="","— Undecided —",IF(Bracket!P11="","— Undecided —",CONCATENATE(Bracket!P7," vs. ",Bracket!P11)))</f>
        <v>— Undecided —</v>
      </c>
      <c r="D48" s="21" t="str">
        <f>IF(Bracket!O9&lt;&gt;"",Bracket!O9,"— Undecided —")</f>
        <v>— Undecided —</v>
      </c>
      <c r="E48" s="22" t="s">
        <v>12</v>
      </c>
      <c r="F48" s="21">
        <f>IF(Bracket!O9=E48,1,0)</f>
        <v>0</v>
      </c>
      <c r="G48" s="22" t="s">
        <v>12</v>
      </c>
      <c r="H48" s="21">
        <f>IF(Bracket!O9=G48,1,0)</f>
        <v>0</v>
      </c>
      <c r="I48" s="22" t="s">
        <v>12</v>
      </c>
      <c r="J48" s="21">
        <f>IF(Bracket!O9=I48,1,0)</f>
        <v>0</v>
      </c>
      <c r="K48" s="22" t="s">
        <v>12</v>
      </c>
      <c r="L48" s="21">
        <f>IF(Bracket!O9=K48,1,0)</f>
        <v>0</v>
      </c>
      <c r="M48" s="22" t="s">
        <v>12</v>
      </c>
      <c r="N48" s="21">
        <f>IF(Bracket!O9=M48,1,0)</f>
        <v>0</v>
      </c>
    </row>
    <row r="49" spans="2:14" ht="15.75" customHeight="1">
      <c r="B49" s="108"/>
      <c r="C49" s="21" t="str">
        <f>IF(Bracket!P15="","— Undecided —",IF(Bracket!Q18="","— Undecided —",CONCATENATE(Bracket!P15," vs. ",Bracket!Q18)))</f>
        <v>— Undecided —</v>
      </c>
      <c r="D49" s="21" t="str">
        <f>IF(Bracket!O17&lt;&gt;"",Bracket!O17,"— Undecided —")</f>
        <v>— Undecided —</v>
      </c>
      <c r="E49" s="22" t="s">
        <v>12</v>
      </c>
      <c r="F49" s="21">
        <f>IF(Bracket!O17=E49,1,0)</f>
        <v>0</v>
      </c>
      <c r="G49" s="22" t="s">
        <v>12</v>
      </c>
      <c r="H49" s="21">
        <f>IF(Bracket!O17=G49,1,0)</f>
        <v>0</v>
      </c>
      <c r="I49" s="22" t="s">
        <v>12</v>
      </c>
      <c r="J49" s="21">
        <f>IF(Bracket!O17=I49,1,0)</f>
        <v>0</v>
      </c>
      <c r="K49" s="22" t="s">
        <v>12</v>
      </c>
      <c r="L49" s="21">
        <f>IF(Bracket!O17=K49,1,0)</f>
        <v>0</v>
      </c>
      <c r="M49" s="22" t="s">
        <v>12</v>
      </c>
      <c r="N49" s="21">
        <f>IF(Bracket!O17=M49,1,0)</f>
        <v>0</v>
      </c>
    </row>
    <row r="50" spans="2:14" ht="15.75" customHeight="1">
      <c r="B50" s="108"/>
      <c r="C50" s="21" t="str">
        <f>IF(Bracket!P23="","— Undecided —",IF(Bracket!P27="","— Undecided —",CONCATENATE(Bracket!P23," vs. ",Bracket!P27)))</f>
        <v>— Undecided —</v>
      </c>
      <c r="D50" s="21" t="str">
        <f>IF(Bracket!O25&lt;&gt;"",Bracket!O25,"— Undecided —")</f>
        <v>— Undecided —</v>
      </c>
      <c r="E50" s="22" t="s">
        <v>12</v>
      </c>
      <c r="F50" s="21">
        <f>IF(Bracket!O25=E50,1,0)</f>
        <v>0</v>
      </c>
      <c r="G50" s="22" t="s">
        <v>12</v>
      </c>
      <c r="H50" s="21">
        <f>IF(Bracket!O25=G50,1,0)</f>
        <v>0</v>
      </c>
      <c r="I50" s="22" t="s">
        <v>12</v>
      </c>
      <c r="J50" s="21">
        <f>IF(Bracket!O25=I50,1,0)</f>
        <v>0</v>
      </c>
      <c r="K50" s="22" t="s">
        <v>12</v>
      </c>
      <c r="L50" s="21">
        <f>IF(Bracket!O25=K50,1,0)</f>
        <v>0</v>
      </c>
      <c r="M50" s="22" t="s">
        <v>12</v>
      </c>
      <c r="N50" s="21">
        <f>IF(Bracket!O25=M50,1,0)</f>
        <v>0</v>
      </c>
    </row>
    <row r="51" spans="2:14" ht="15.75" customHeight="1">
      <c r="B51" s="108"/>
      <c r="C51" s="21" t="str">
        <f>IF(Bracket!P31="","— Undecided —",IF(Bracket!P35="","— Undecided —",CONCATENATE(Bracket!P31," vs. ",Bracket!P35)))</f>
        <v>— Undecided —</v>
      </c>
      <c r="D51" s="21" t="str">
        <f>IF(Bracket!O33&lt;&gt;"",Bracket!O33,"— Undecided —")</f>
        <v>— Undecided —</v>
      </c>
      <c r="E51" s="22" t="s">
        <v>12</v>
      </c>
      <c r="F51" s="21">
        <f>IF(Bracket!O33=E51,1,0)</f>
        <v>0</v>
      </c>
      <c r="G51" s="22" t="s">
        <v>12</v>
      </c>
      <c r="H51" s="21">
        <f>IF(Bracket!O33=G51,1,0)</f>
        <v>0</v>
      </c>
      <c r="I51" s="22" t="s">
        <v>12</v>
      </c>
      <c r="J51" s="21">
        <f>IF(Bracket!O33=I51,1,0)</f>
        <v>0</v>
      </c>
      <c r="K51" s="22" t="s">
        <v>12</v>
      </c>
      <c r="L51" s="21">
        <f>IF(Bracket!O33=K51,1,0)</f>
        <v>0</v>
      </c>
      <c r="M51" s="22" t="s">
        <v>12</v>
      </c>
      <c r="N51" s="21">
        <f>IF(Bracket!O33=M51,1,0)</f>
        <v>0</v>
      </c>
    </row>
    <row r="52" spans="2:14" ht="15.75" customHeight="1">
      <c r="B52" s="108"/>
      <c r="C52" s="21" t="str">
        <f>IF(Bracket!P39="","— Undecided —",IF(Bracket!P43="","— Undecided —",CONCATENATE(Bracket!P39," vs. ",Bracket!P43)))</f>
        <v>— Undecided —</v>
      </c>
      <c r="D52" s="21" t="str">
        <f>IF(Bracket!O41&lt;&gt;"",Bracket!O41,"— Undecided —")</f>
        <v>— Undecided —</v>
      </c>
      <c r="E52" s="22" t="s">
        <v>12</v>
      </c>
      <c r="F52" s="21">
        <f>IF(Bracket!O41=E52,1,0)</f>
        <v>0</v>
      </c>
      <c r="G52" s="22" t="s">
        <v>12</v>
      </c>
      <c r="H52" s="21">
        <f>IF(Bracket!O41=G52,1,0)</f>
        <v>0</v>
      </c>
      <c r="I52" s="22" t="s">
        <v>12</v>
      </c>
      <c r="J52" s="21">
        <f>IF(Bracket!O41=I52,1,0)</f>
        <v>0</v>
      </c>
      <c r="K52" s="22" t="s">
        <v>12</v>
      </c>
      <c r="L52" s="21">
        <f>IF(Bracket!O41=K52,1,0)</f>
        <v>0</v>
      </c>
      <c r="M52" s="22" t="s">
        <v>12</v>
      </c>
      <c r="N52" s="21">
        <f>IF(Bracket!O41=M52,1,0)</f>
        <v>0</v>
      </c>
    </row>
    <row r="53" spans="2:14" ht="15.75" customHeight="1">
      <c r="B53" s="108"/>
      <c r="C53" s="21" t="str">
        <f>IF(Bracket!P47="","— Undecided —",IF(Bracket!P51="","— Undecided —",CONCATENATE(Bracket!P47," vs. ",Bracket!P51)))</f>
        <v>— Undecided —</v>
      </c>
      <c r="D53" s="21" t="str">
        <f>IF(Bracket!O49&lt;&gt;"",Bracket!O49,"— Undecided —")</f>
        <v>— Undecided —</v>
      </c>
      <c r="E53" s="22" t="s">
        <v>12</v>
      </c>
      <c r="F53" s="21">
        <f>IF(Bracket!O49=E53,1,0)</f>
        <v>0</v>
      </c>
      <c r="G53" s="22" t="s">
        <v>12</v>
      </c>
      <c r="H53" s="21">
        <f>IF(Bracket!O49=G53,1,0)</f>
        <v>0</v>
      </c>
      <c r="I53" s="22" t="s">
        <v>12</v>
      </c>
      <c r="J53" s="21">
        <f>IF(Bracket!O49=I53,1,0)</f>
        <v>0</v>
      </c>
      <c r="K53" s="22" t="s">
        <v>12</v>
      </c>
      <c r="L53" s="21">
        <f>IF(Bracket!O49=K53,1,0)</f>
        <v>0</v>
      </c>
      <c r="M53" s="22" t="s">
        <v>12</v>
      </c>
      <c r="N53" s="21">
        <f>IF(Bracket!O49=M53,1,0)</f>
        <v>0</v>
      </c>
    </row>
    <row r="54" spans="2:14" ht="15.75" customHeight="1">
      <c r="B54" s="108"/>
      <c r="C54" s="21" t="str">
        <f>IF(Bracket!P55="","— Undecided —",IF(Bracket!P59="","— Undecided —",CONCATENATE(Bracket!P55," vs. ",Bracket!P59)))</f>
        <v>— Undecided —</v>
      </c>
      <c r="D54" s="21" t="str">
        <f>IF(Bracket!O57&lt;&gt;"",Bracket!O57,"— Undecided —")</f>
        <v>— Undecided —</v>
      </c>
      <c r="E54" s="22" t="s">
        <v>12</v>
      </c>
      <c r="F54" s="21">
        <f>IF(Bracket!O57=E54,1,0)</f>
        <v>0</v>
      </c>
      <c r="G54" s="22" t="s">
        <v>12</v>
      </c>
      <c r="H54" s="21">
        <f>IF(Bracket!O57=G54,1,0)</f>
        <v>0</v>
      </c>
      <c r="I54" s="22" t="s">
        <v>12</v>
      </c>
      <c r="J54" s="21">
        <f>IF(Bracket!O57=I54,1,0)</f>
        <v>0</v>
      </c>
      <c r="K54" s="22" t="s">
        <v>12</v>
      </c>
      <c r="L54" s="21">
        <f>IF(Bracket!O57=K54,1,0)</f>
        <v>0</v>
      </c>
      <c r="M54" s="22" t="s">
        <v>12</v>
      </c>
      <c r="N54" s="21">
        <f>IF(Bracket!O57=M54,1,0)</f>
        <v>0</v>
      </c>
    </row>
    <row r="55" spans="2:14" ht="15.75" customHeight="1" thickBot="1">
      <c r="B55" s="109"/>
      <c r="C55" s="21" t="str">
        <f>IF(Bracket!P63="","— Undecided —",IF(Bracket!P67="","— Undecided —",CONCATENATE(Bracket!P63," vs. ",Bracket!P67)))</f>
        <v>— Undecided —</v>
      </c>
      <c r="D55" s="21" t="str">
        <f>IF(Bracket!O65&lt;&gt;"",Bracket!O65,"— Undecided —")</f>
        <v>— Undecided —</v>
      </c>
      <c r="E55" s="22" t="s">
        <v>12</v>
      </c>
      <c r="F55" s="21">
        <f>IF(Bracket!O65=E55,1,0)</f>
        <v>0</v>
      </c>
      <c r="G55" s="22" t="s">
        <v>12</v>
      </c>
      <c r="H55" s="21">
        <f>IF(Bracket!O65=G55,1,0)</f>
        <v>0</v>
      </c>
      <c r="I55" s="22" t="s">
        <v>12</v>
      </c>
      <c r="J55" s="21">
        <f>IF(Bracket!O65=I55,1,0)</f>
        <v>0</v>
      </c>
      <c r="K55" s="22" t="s">
        <v>12</v>
      </c>
      <c r="L55" s="21">
        <f>IF(Bracket!O65=K55,1,0)</f>
        <v>0</v>
      </c>
      <c r="M55" s="22" t="s">
        <v>12</v>
      </c>
      <c r="N55" s="21">
        <f>IF(Bracket!O65=M55,1,0)</f>
        <v>0</v>
      </c>
    </row>
    <row r="56" spans="2:14" ht="18" customHeight="1">
      <c r="B56" s="113" t="s">
        <v>0</v>
      </c>
      <c r="C56" s="114"/>
      <c r="D56" s="115"/>
      <c r="E56" s="29"/>
      <c r="F56" s="30">
        <f>SUM(F40:F55)</f>
        <v>0</v>
      </c>
      <c r="G56" s="31"/>
      <c r="H56" s="30">
        <f>SUM(H40:H55)</f>
        <v>0</v>
      </c>
      <c r="I56" s="31"/>
      <c r="J56" s="30">
        <f>SUM(J40:J55)</f>
        <v>0</v>
      </c>
      <c r="K56" s="31"/>
      <c r="L56" s="30">
        <f>SUM(L40:L55)</f>
        <v>0</v>
      </c>
      <c r="M56" s="31"/>
      <c r="N56" s="32">
        <f>SUM(N40:N55)</f>
        <v>0</v>
      </c>
    </row>
    <row r="57" spans="2:14" ht="7.5" customHeight="1">
      <c r="B57" s="104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6"/>
    </row>
    <row r="58" spans="2:14" ht="15.75" customHeight="1">
      <c r="B58" s="108" t="s">
        <v>8</v>
      </c>
      <c r="C58" s="21" t="str">
        <f>IF(Bracket!D9="","— Undecided —",IF(Bracket!D17="","— Undecided —",CONCATENATE(Bracket!D9," vs. ",Bracket!D17)))</f>
        <v>— Undecided —</v>
      </c>
      <c r="D58" s="21" t="str">
        <f>IF(Bracket!E13&lt;&gt;"",Bracket!E13,"— Undecided —")</f>
        <v>— Undecided —</v>
      </c>
      <c r="E58" s="22" t="s">
        <v>12</v>
      </c>
      <c r="F58" s="21">
        <f>IF(Bracket!E13=E58,1,0)</f>
        <v>0</v>
      </c>
      <c r="G58" s="22" t="s">
        <v>12</v>
      </c>
      <c r="H58" s="21">
        <f>IF(Bracket!E13=G58,1,0)</f>
        <v>0</v>
      </c>
      <c r="I58" s="22" t="s">
        <v>12</v>
      </c>
      <c r="J58" s="21">
        <f>IF(Bracket!E13=I58,1,0)</f>
        <v>0</v>
      </c>
      <c r="K58" s="22" t="s">
        <v>12</v>
      </c>
      <c r="L58" s="21">
        <f>IF(Bracket!E13=K58,1,0)</f>
        <v>0</v>
      </c>
      <c r="M58" s="22" t="s">
        <v>12</v>
      </c>
      <c r="N58" s="21">
        <f>IF(Bracket!E13=M58,1,0)</f>
        <v>0</v>
      </c>
    </row>
    <row r="59" spans="2:14" ht="15.75" customHeight="1">
      <c r="B59" s="108"/>
      <c r="C59" s="21" t="str">
        <f>IF(Bracket!D25="","— Undecided —",IF(Bracket!D33="","— Undecided —",CONCATENATE(Bracket!D25," vs. ",Bracket!D33)))</f>
        <v>— Undecided —</v>
      </c>
      <c r="D59" s="21" t="str">
        <f>IF(Bracket!E29&lt;&gt;"",Bracket!E29,"— Undecided —")</f>
        <v>— Undecided —</v>
      </c>
      <c r="E59" s="22" t="s">
        <v>12</v>
      </c>
      <c r="F59" s="21">
        <f>IF(Bracket!E29=E59,1,0)</f>
        <v>0</v>
      </c>
      <c r="G59" s="22" t="s">
        <v>12</v>
      </c>
      <c r="H59" s="21">
        <f>IF(Bracket!E29=G59,1,0)</f>
        <v>0</v>
      </c>
      <c r="I59" s="22" t="s">
        <v>12</v>
      </c>
      <c r="J59" s="21">
        <f>IF(Bracket!E29=I59,1,0)</f>
        <v>0</v>
      </c>
      <c r="K59" s="22" t="s">
        <v>12</v>
      </c>
      <c r="L59" s="21">
        <f>IF(Bracket!E29=K59,1,0)</f>
        <v>0</v>
      </c>
      <c r="M59" s="22" t="s">
        <v>12</v>
      </c>
      <c r="N59" s="21">
        <f>IF(Bracket!E29=M59,1,0)</f>
        <v>0</v>
      </c>
    </row>
    <row r="60" spans="2:14" ht="15.75" customHeight="1">
      <c r="B60" s="108"/>
      <c r="C60" s="21" t="str">
        <f>IF(Bracket!D41="","— Undecided —",IF(Bracket!D49="","— Undecided —",CONCATENATE(Bracket!D41," vs. ",Bracket!D49)))</f>
        <v>— Undecided —</v>
      </c>
      <c r="D60" s="21" t="str">
        <f>IF(Bracket!E45&lt;&gt;"",Bracket!E45,"— Undecided —")</f>
        <v>— Undecided —</v>
      </c>
      <c r="E60" s="22" t="s">
        <v>12</v>
      </c>
      <c r="F60" s="21">
        <f>IF(Bracket!E45=E60,1,0)</f>
        <v>0</v>
      </c>
      <c r="G60" s="22" t="s">
        <v>12</v>
      </c>
      <c r="H60" s="21">
        <f>IF(Bracket!E45=G60,1,0)</f>
        <v>0</v>
      </c>
      <c r="I60" s="22" t="s">
        <v>12</v>
      </c>
      <c r="J60" s="21">
        <f>IF(Bracket!E45=I60,1,0)</f>
        <v>0</v>
      </c>
      <c r="K60" s="22" t="s">
        <v>12</v>
      </c>
      <c r="L60" s="21">
        <f>IF(Bracket!E45=K60,1,0)</f>
        <v>0</v>
      </c>
      <c r="M60" s="22" t="s">
        <v>12</v>
      </c>
      <c r="N60" s="21">
        <f>IF(Bracket!E45=M60,1,0)</f>
        <v>0</v>
      </c>
    </row>
    <row r="61" spans="2:14" ht="15.75" customHeight="1">
      <c r="B61" s="108"/>
      <c r="C61" s="21" t="str">
        <f>IF(Bracket!D57="","— Undecided —",IF(Bracket!D65="","— Undecided —",CONCATENATE(Bracket!D57," vs. ",Bracket!D65)))</f>
        <v>— Undecided —</v>
      </c>
      <c r="D61" s="21" t="str">
        <f>IF(Bracket!E61&lt;&gt;"",Bracket!E61,"— Undecided —")</f>
        <v>— Undecided —</v>
      </c>
      <c r="E61" s="22" t="s">
        <v>12</v>
      </c>
      <c r="F61" s="21">
        <f>IF(Bracket!E61=E61,1,0)</f>
        <v>0</v>
      </c>
      <c r="G61" s="22" t="s">
        <v>12</v>
      </c>
      <c r="H61" s="21">
        <f>IF(Bracket!E61=G61,1,0)</f>
        <v>0</v>
      </c>
      <c r="I61" s="22" t="s">
        <v>12</v>
      </c>
      <c r="J61" s="21">
        <f>IF(Bracket!E61=I61,1,0)</f>
        <v>0</v>
      </c>
      <c r="K61" s="22" t="s">
        <v>12</v>
      </c>
      <c r="L61" s="21">
        <f>IF(Bracket!E61=K61,1,0)</f>
        <v>0</v>
      </c>
      <c r="M61" s="22" t="s">
        <v>12</v>
      </c>
      <c r="N61" s="21">
        <f>IF(Bracket!E61=M61,1,0)</f>
        <v>0</v>
      </c>
    </row>
    <row r="62" spans="2:14" ht="15.75" customHeight="1">
      <c r="B62" s="108"/>
      <c r="C62" s="21" t="str">
        <f>IF(Bracket!O9="","— Undecided —",IF(Bracket!O17="","— Undecided —",CONCATENATE(Bracket!O9," vs. ",Bracket!O17)))</f>
        <v>— Undecided —</v>
      </c>
      <c r="D62" s="21" t="str">
        <f>IF(Bracket!N13&lt;&gt;"",Bracket!N13,"— Undecided —")</f>
        <v>— Undecided —</v>
      </c>
      <c r="E62" s="22" t="s">
        <v>12</v>
      </c>
      <c r="F62" s="21">
        <f>IF(Bracket!N13=E62,1,0)</f>
        <v>0</v>
      </c>
      <c r="G62" s="22" t="s">
        <v>12</v>
      </c>
      <c r="H62" s="21">
        <f>IF(Bracket!N13=G62,1,0)</f>
        <v>0</v>
      </c>
      <c r="I62" s="22" t="s">
        <v>12</v>
      </c>
      <c r="J62" s="21">
        <f>IF(Bracket!N13=I62,1,0)</f>
        <v>0</v>
      </c>
      <c r="K62" s="22" t="s">
        <v>12</v>
      </c>
      <c r="L62" s="21">
        <f>IF(Bracket!N13=K62,1,0)</f>
        <v>0</v>
      </c>
      <c r="M62" s="22" t="s">
        <v>12</v>
      </c>
      <c r="N62" s="21">
        <f>IF(Bracket!N13=M62,1,0)</f>
        <v>0</v>
      </c>
    </row>
    <row r="63" spans="2:14" ht="15.75" customHeight="1">
      <c r="B63" s="108"/>
      <c r="C63" s="21" t="str">
        <f>IF(Bracket!O25="","— Undecided —",IF(Bracket!O33="","— Undecided —",CONCATENATE(Bracket!O25," vs. ",Bracket!O33)))</f>
        <v>— Undecided —</v>
      </c>
      <c r="D63" s="21" t="str">
        <f>IF(Bracket!N29&lt;&gt;"",Bracket!N29,"— Undecided —")</f>
        <v>— Undecided —</v>
      </c>
      <c r="E63" s="22" t="s">
        <v>12</v>
      </c>
      <c r="F63" s="21">
        <f>IF(Bracket!N29=E63,1,0)</f>
        <v>0</v>
      </c>
      <c r="G63" s="22" t="s">
        <v>12</v>
      </c>
      <c r="H63" s="21">
        <f>IF(Bracket!N29=G63,1,0)</f>
        <v>0</v>
      </c>
      <c r="I63" s="22" t="s">
        <v>12</v>
      </c>
      <c r="J63" s="21">
        <f>IF(Bracket!N29=I63,1,0)</f>
        <v>0</v>
      </c>
      <c r="K63" s="22" t="s">
        <v>12</v>
      </c>
      <c r="L63" s="21">
        <f>IF(Bracket!N29=K63,1,0)</f>
        <v>0</v>
      </c>
      <c r="M63" s="22" t="s">
        <v>12</v>
      </c>
      <c r="N63" s="21">
        <f>IF(Bracket!N29=M63,1,0)</f>
        <v>0</v>
      </c>
    </row>
    <row r="64" spans="2:14" ht="15.75" customHeight="1">
      <c r="B64" s="108"/>
      <c r="C64" s="21" t="str">
        <f>IF(Bracket!O41="","— Undecided —",IF(Bracket!O49="","— Undecided —",CONCATENATE(Bracket!O41," vs. ",Bracket!O49)))</f>
        <v>— Undecided —</v>
      </c>
      <c r="D64" s="21" t="str">
        <f>IF(Bracket!N45&lt;&gt;"",Bracket!N45,"— Undecided —")</f>
        <v>— Undecided —</v>
      </c>
      <c r="E64" s="22" t="s">
        <v>12</v>
      </c>
      <c r="F64" s="21">
        <f>IF(Bracket!N45=E64,1,0)</f>
        <v>0</v>
      </c>
      <c r="G64" s="22" t="s">
        <v>12</v>
      </c>
      <c r="H64" s="21">
        <f>IF(Bracket!N45=G64,1,0)</f>
        <v>0</v>
      </c>
      <c r="I64" s="22" t="s">
        <v>12</v>
      </c>
      <c r="J64" s="21">
        <f>IF(Bracket!N45=I64,1,0)</f>
        <v>0</v>
      </c>
      <c r="K64" s="22" t="s">
        <v>12</v>
      </c>
      <c r="L64" s="21">
        <f>IF(Bracket!N45=K64,1,0)</f>
        <v>0</v>
      </c>
      <c r="M64" s="22" t="s">
        <v>12</v>
      </c>
      <c r="N64" s="21">
        <f>IF(Bracket!N45=M64,1,0)</f>
        <v>0</v>
      </c>
    </row>
    <row r="65" spans="2:14" ht="15.75" customHeight="1" thickBot="1">
      <c r="B65" s="109"/>
      <c r="C65" s="21" t="str">
        <f>IF(Bracket!O57="","— Undecided —",IF(Bracket!O65="","— Undecided —",CONCATENATE(Bracket!O57," vs. ",Bracket!O65)))</f>
        <v>— Undecided —</v>
      </c>
      <c r="D65" s="21" t="str">
        <f>IF(Bracket!N61&lt;&gt;"",Bracket!N61,"— Undecided —")</f>
        <v>— Undecided —</v>
      </c>
      <c r="E65" s="22" t="s">
        <v>12</v>
      </c>
      <c r="F65" s="21">
        <f>IF(Bracket!N61=E65,1,0)</f>
        <v>0</v>
      </c>
      <c r="G65" s="22" t="s">
        <v>12</v>
      </c>
      <c r="H65" s="21">
        <f>IF(Bracket!N61=G65,1,0)</f>
        <v>0</v>
      </c>
      <c r="I65" s="22" t="s">
        <v>12</v>
      </c>
      <c r="J65" s="21">
        <f>IF(Bracket!N61=I65,1,0)</f>
        <v>0</v>
      </c>
      <c r="K65" s="22" t="s">
        <v>12</v>
      </c>
      <c r="L65" s="21">
        <f>IF(Bracket!N61=K65,1,0)</f>
        <v>0</v>
      </c>
      <c r="M65" s="22" t="s">
        <v>12</v>
      </c>
      <c r="N65" s="21">
        <f>IF(Bracket!N61=M65,1,0)</f>
        <v>0</v>
      </c>
    </row>
    <row r="66" spans="2:14" ht="18" customHeight="1">
      <c r="B66" s="113" t="s">
        <v>1</v>
      </c>
      <c r="C66" s="114"/>
      <c r="D66" s="115"/>
      <c r="E66" s="29"/>
      <c r="F66" s="30">
        <f>SUM(F58:F65)</f>
        <v>0</v>
      </c>
      <c r="G66" s="31"/>
      <c r="H66" s="30">
        <f>SUM(H58:H65)</f>
        <v>0</v>
      </c>
      <c r="I66" s="31"/>
      <c r="J66" s="30">
        <f>SUM(J58:J65)</f>
        <v>0</v>
      </c>
      <c r="K66" s="31"/>
      <c r="L66" s="30">
        <f>SUM(L58:L65)</f>
        <v>0</v>
      </c>
      <c r="M66" s="31"/>
      <c r="N66" s="32">
        <f>SUM(N58:N65)</f>
        <v>0</v>
      </c>
    </row>
    <row r="67" spans="2:14" ht="7.5" customHeight="1">
      <c r="B67" s="104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6"/>
    </row>
    <row r="68" spans="2:14" ht="15.75" customHeight="1">
      <c r="B68" s="108" t="s">
        <v>9</v>
      </c>
      <c r="C68" s="21" t="str">
        <f>IF(Bracket!E13="","— Undecided —",IF(Bracket!E29="","— Undecided —",CONCATENATE(Bracket!E13," vs. ",Bracket!E29)))</f>
        <v>— Undecided —</v>
      </c>
      <c r="D68" s="21" t="str">
        <f>IF(Bracket!F21&lt;&gt;"",Bracket!F21,"— Undecided —")</f>
        <v>— Undecided —</v>
      </c>
      <c r="E68" s="22" t="s">
        <v>12</v>
      </c>
      <c r="F68" s="21">
        <f>IF(Bracket!F21=E68,1,0)</f>
        <v>0</v>
      </c>
      <c r="G68" s="22" t="s">
        <v>12</v>
      </c>
      <c r="H68" s="21">
        <f>IF(Bracket!F21=G68,1,0)</f>
        <v>0</v>
      </c>
      <c r="I68" s="22" t="s">
        <v>12</v>
      </c>
      <c r="J68" s="21">
        <f>IF(Bracket!F21=I68,1,0)</f>
        <v>0</v>
      </c>
      <c r="K68" s="22" t="s">
        <v>12</v>
      </c>
      <c r="L68" s="21">
        <f>IF(Bracket!F21=K68,1,0)</f>
        <v>0</v>
      </c>
      <c r="M68" s="22" t="s">
        <v>12</v>
      </c>
      <c r="N68" s="21">
        <f>IF(Bracket!F21=M68,1,0)</f>
        <v>0</v>
      </c>
    </row>
    <row r="69" spans="2:14" ht="15.75" customHeight="1">
      <c r="B69" s="108"/>
      <c r="C69" s="21" t="str">
        <f>IF(Bracket!E45="","— Undecided —",IF(Bracket!E61="","— Undecided —",CONCATENATE(Bracket!E45," vs. ",Bracket!E61)))</f>
        <v>— Undecided —</v>
      </c>
      <c r="D69" s="21" t="str">
        <f>IF(Bracket!F53&lt;&gt;"",Bracket!F53,"— Undecided —")</f>
        <v>— Undecided —</v>
      </c>
      <c r="E69" s="22" t="s">
        <v>12</v>
      </c>
      <c r="F69" s="21">
        <f>IF(Bracket!F53=E69,1,0)</f>
        <v>0</v>
      </c>
      <c r="G69" s="22" t="s">
        <v>12</v>
      </c>
      <c r="H69" s="21">
        <f>IF(Bracket!F53=G69,1,0)</f>
        <v>0</v>
      </c>
      <c r="I69" s="22" t="s">
        <v>12</v>
      </c>
      <c r="J69" s="21">
        <f>IF(Bracket!F53=I69,1,0)</f>
        <v>0</v>
      </c>
      <c r="K69" s="22" t="s">
        <v>12</v>
      </c>
      <c r="L69" s="21">
        <f>IF(Bracket!F53=K69,1,0)</f>
        <v>0</v>
      </c>
      <c r="M69" s="22" t="s">
        <v>12</v>
      </c>
      <c r="N69" s="21">
        <f>IF(Bracket!F53=M69,1,0)</f>
        <v>0</v>
      </c>
    </row>
    <row r="70" spans="2:14" ht="15.75" customHeight="1">
      <c r="B70" s="108"/>
      <c r="C70" s="21" t="str">
        <f>IF(Bracket!N13="","— Undecided —",IF(Bracket!N29="","— Undecided —",CONCATENATE(Bracket!N13," vs. ",Bracket!N29)))</f>
        <v>— Undecided —</v>
      </c>
      <c r="D70" s="21" t="str">
        <f>IF(Bracket!L21&lt;&gt;"",Bracket!L21,"— Undecided —")</f>
        <v>— Undecided —</v>
      </c>
      <c r="E70" s="22" t="s">
        <v>12</v>
      </c>
      <c r="F70" s="21">
        <f>IF(Bracket!L21=E70,1,0)</f>
        <v>0</v>
      </c>
      <c r="G70" s="22" t="s">
        <v>12</v>
      </c>
      <c r="H70" s="21">
        <f>IF(Bracket!L21=G70,1,0)</f>
        <v>0</v>
      </c>
      <c r="I70" s="22" t="s">
        <v>12</v>
      </c>
      <c r="J70" s="21">
        <f>IF(Bracket!L21=I70,1,0)</f>
        <v>0</v>
      </c>
      <c r="K70" s="22" t="s">
        <v>12</v>
      </c>
      <c r="L70" s="21">
        <f>IF(Bracket!L21=K70,1,0)</f>
        <v>0</v>
      </c>
      <c r="M70" s="22" t="s">
        <v>12</v>
      </c>
      <c r="N70" s="21">
        <f>IF(Bracket!L21=M70,1,0)</f>
        <v>0</v>
      </c>
    </row>
    <row r="71" spans="2:14" ht="15.75" customHeight="1" thickBot="1">
      <c r="B71" s="109"/>
      <c r="C71" s="21" t="str">
        <f>IF(Bracket!N45="","— Undecided —",IF(Bracket!N61="","— Undecided —",CONCATENATE(Bracket!N45," vs. ",Bracket!N61)))</f>
        <v>— Undecided —</v>
      </c>
      <c r="D71" s="21" t="str">
        <f>IF(Bracket!L53&lt;&gt;"",Bracket!L53,"— Undecided —")</f>
        <v>— Undecided —</v>
      </c>
      <c r="E71" s="22" t="s">
        <v>12</v>
      </c>
      <c r="F71" s="21">
        <f>IF(Bracket!L53=E71,1,0)</f>
        <v>0</v>
      </c>
      <c r="G71" s="22" t="s">
        <v>12</v>
      </c>
      <c r="H71" s="21">
        <f>IF(Bracket!L53=G71,1,0)</f>
        <v>0</v>
      </c>
      <c r="I71" s="22" t="s">
        <v>12</v>
      </c>
      <c r="J71" s="21">
        <f>IF(Bracket!L53=I71,1,0)</f>
        <v>0</v>
      </c>
      <c r="K71" s="22" t="s">
        <v>12</v>
      </c>
      <c r="L71" s="21">
        <f>IF(Bracket!L53=K71,1,0)</f>
        <v>0</v>
      </c>
      <c r="M71" s="22" t="s">
        <v>12</v>
      </c>
      <c r="N71" s="21">
        <f>IF(Bracket!L53=M71,1,0)</f>
        <v>0</v>
      </c>
    </row>
    <row r="72" spans="2:14" ht="18" customHeight="1">
      <c r="B72" s="113" t="s">
        <v>2</v>
      </c>
      <c r="C72" s="114"/>
      <c r="D72" s="115"/>
      <c r="E72" s="29"/>
      <c r="F72" s="30">
        <f>SUM(F68:F71)</f>
        <v>0</v>
      </c>
      <c r="G72" s="31"/>
      <c r="H72" s="30">
        <f>SUM(H68:H71)</f>
        <v>0</v>
      </c>
      <c r="I72" s="31"/>
      <c r="J72" s="30">
        <f>SUM(J68:J71)</f>
        <v>0</v>
      </c>
      <c r="K72" s="31"/>
      <c r="L72" s="30">
        <f>SUM(L68:L71)</f>
        <v>0</v>
      </c>
      <c r="M72" s="31"/>
      <c r="N72" s="32">
        <f>SUM(N68:N71)</f>
        <v>0</v>
      </c>
    </row>
    <row r="73" spans="2:14" ht="7.5" customHeight="1">
      <c r="B73" s="110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2"/>
    </row>
    <row r="74" spans="2:14" ht="15.75" customHeight="1">
      <c r="B74" s="122" t="s">
        <v>10</v>
      </c>
      <c r="C74" s="21" t="str">
        <f>IF(Bracket!F21="","— Undecided —",IF(Bracket!F53="","— Undecided —",CONCATENATE(Bracket!F21," vs. ",Bracket!F53)))</f>
        <v>— Undecided —</v>
      </c>
      <c r="D74" s="21" t="str">
        <f>IF(Bracket!H28&lt;&gt;"",Bracket!H28,"— Undecided —")</f>
        <v>— Undecided —</v>
      </c>
      <c r="E74" s="22" t="s">
        <v>12</v>
      </c>
      <c r="F74" s="21">
        <f>IF(Bracket!H28=E74,1,0)</f>
        <v>0</v>
      </c>
      <c r="G74" s="22" t="s">
        <v>12</v>
      </c>
      <c r="H74" s="21">
        <f>IF(Bracket!H28=G74,1,0)</f>
        <v>0</v>
      </c>
      <c r="I74" s="22" t="s">
        <v>12</v>
      </c>
      <c r="J74" s="21">
        <f>IF(Bracket!H28=I74,1,0)</f>
        <v>0</v>
      </c>
      <c r="K74" s="22" t="s">
        <v>12</v>
      </c>
      <c r="L74" s="21">
        <f>IF(Bracket!H28=K74,1,0)</f>
        <v>0</v>
      </c>
      <c r="M74" s="22" t="s">
        <v>12</v>
      </c>
      <c r="N74" s="21">
        <f>IF(Bracket!H28=M74,1,0)</f>
        <v>0</v>
      </c>
    </row>
    <row r="75" spans="2:14" ht="15.75" customHeight="1" thickBot="1">
      <c r="B75" s="123"/>
      <c r="C75" s="21" t="str">
        <f>IF(Bracket!L21="","— Undecided —",IF(Bracket!L53="","— Undecided —",CONCATENATE(Bracket!L21," vs. ",Bracket!L53)))</f>
        <v>— Undecided —</v>
      </c>
      <c r="D75" s="21" t="str">
        <f>IF(Bracket!J46&lt;&gt;"",Bracket!J46,"— Undecided —")</f>
        <v>— Undecided —</v>
      </c>
      <c r="E75" s="22" t="s">
        <v>12</v>
      </c>
      <c r="F75" s="21">
        <f>IF(Bracket!J46=E75,1,0)</f>
        <v>0</v>
      </c>
      <c r="G75" s="22" t="s">
        <v>12</v>
      </c>
      <c r="H75" s="21">
        <f>IF(Bracket!J46=G75,1,0)</f>
        <v>0</v>
      </c>
      <c r="I75" s="22" t="s">
        <v>12</v>
      </c>
      <c r="J75" s="21">
        <f>IF(Bracket!J46=I75,1,0)</f>
        <v>0</v>
      </c>
      <c r="K75" s="22" t="s">
        <v>12</v>
      </c>
      <c r="L75" s="21">
        <f>IF(Bracket!J46=K75,1,0)</f>
        <v>0</v>
      </c>
      <c r="M75" s="22" t="s">
        <v>12</v>
      </c>
      <c r="N75" s="21">
        <f>IF(Bracket!J46=M75,1,0)</f>
        <v>0</v>
      </c>
    </row>
    <row r="76" spans="2:14" ht="18" customHeight="1">
      <c r="B76" s="113" t="s">
        <v>3</v>
      </c>
      <c r="C76" s="114"/>
      <c r="D76" s="115"/>
      <c r="E76" s="29"/>
      <c r="F76" s="30">
        <f>SUM(F74:F75)</f>
        <v>0</v>
      </c>
      <c r="G76" s="31"/>
      <c r="H76" s="30">
        <f>SUM(H74:H75)</f>
        <v>0</v>
      </c>
      <c r="I76" s="31"/>
      <c r="J76" s="30">
        <f>SUM(J74:J75)</f>
        <v>0</v>
      </c>
      <c r="K76" s="31"/>
      <c r="L76" s="30">
        <f>SUM(L74:L75)</f>
        <v>0</v>
      </c>
      <c r="M76" s="31"/>
      <c r="N76" s="32">
        <f>SUM(N74:N75)</f>
        <v>0</v>
      </c>
    </row>
    <row r="77" spans="2:14" ht="7.5" customHeight="1">
      <c r="B77" s="110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2"/>
    </row>
    <row r="78" spans="2:14" ht="15.75" customHeight="1" thickBot="1">
      <c r="B78" s="33" t="s">
        <v>11</v>
      </c>
      <c r="C78" s="21" t="str">
        <f>IF(Bracket!H28="","— Undecided —",IF(Bracket!J46="","— Undecided —",CONCATENATE(Bracket!H28," vs. ",Bracket!J46)))</f>
        <v>— Undecided —</v>
      </c>
      <c r="D78" s="21" t="str">
        <f>IF(Bracket!I38&lt;&gt;"",Bracket!I38,"— Undecided —")</f>
        <v>— Undecided —</v>
      </c>
      <c r="E78" s="22" t="s">
        <v>12</v>
      </c>
      <c r="F78" s="21">
        <f>IF(Bracket!I38=E78,1,0)</f>
        <v>0</v>
      </c>
      <c r="G78" s="22" t="s">
        <v>12</v>
      </c>
      <c r="H78" s="21">
        <f>IF(Bracket!I38=G78,1,0)</f>
        <v>0</v>
      </c>
      <c r="I78" s="22" t="s">
        <v>12</v>
      </c>
      <c r="J78" s="21">
        <f>IF(Bracket!I38=I78,1,0)</f>
        <v>0</v>
      </c>
      <c r="K78" s="22" t="s">
        <v>12</v>
      </c>
      <c r="L78" s="21">
        <f>IF(Bracket!I38=K78,1,0)</f>
        <v>0</v>
      </c>
      <c r="M78" s="22" t="s">
        <v>12</v>
      </c>
      <c r="N78" s="21">
        <f>IF(Bracket!I38=M78,1,0)</f>
        <v>0</v>
      </c>
    </row>
    <row r="79" spans="2:14" ht="18" customHeight="1">
      <c r="B79" s="113" t="s">
        <v>4</v>
      </c>
      <c r="C79" s="114"/>
      <c r="D79" s="115"/>
      <c r="E79" s="29"/>
      <c r="F79" s="30">
        <f>SUM(F78)</f>
        <v>0</v>
      </c>
      <c r="G79" s="31"/>
      <c r="H79" s="30">
        <f>SUM(H78)</f>
        <v>0</v>
      </c>
      <c r="I79" s="31"/>
      <c r="J79" s="30">
        <f>SUM(J78)</f>
        <v>0</v>
      </c>
      <c r="K79" s="31"/>
      <c r="L79" s="30">
        <f>SUM(L78)</f>
        <v>0</v>
      </c>
      <c r="M79" s="31"/>
      <c r="N79" s="32">
        <f>SUM(N78)</f>
        <v>0</v>
      </c>
    </row>
    <row r="80" spans="2:14" ht="7.5" customHeight="1">
      <c r="B80" s="116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8"/>
    </row>
    <row r="81" spans="2:14" ht="18" customHeight="1">
      <c r="B81" s="113" t="s">
        <v>5</v>
      </c>
      <c r="C81" s="114"/>
      <c r="D81" s="115"/>
      <c r="E81" s="29"/>
      <c r="F81" s="30">
        <f>SUM(F36,F56,F66,F72,F76,F78)</f>
        <v>0</v>
      </c>
      <c r="G81" s="31"/>
      <c r="H81" s="30">
        <f>SUM(H36,H56,H66,H72,H76,H78)</f>
        <v>0</v>
      </c>
      <c r="I81" s="31"/>
      <c r="J81" s="30">
        <f>SUM(J36,J56,J66,J72,J76,J78)</f>
        <v>0</v>
      </c>
      <c r="K81" s="31"/>
      <c r="L81" s="30">
        <f>SUM(L36,L56,L66,L72,L76,L78)</f>
        <v>0</v>
      </c>
      <c r="M81" s="31"/>
      <c r="N81" s="32">
        <f>SUM(N36,N56,N66,N72,N76,N78)</f>
        <v>0</v>
      </c>
    </row>
  </sheetData>
  <sheetProtection sheet="1" objects="1" scenarios="1"/>
  <mergeCells count="28">
    <mergeCell ref="B80:N80"/>
    <mergeCell ref="B56:D56"/>
    <mergeCell ref="B79:D79"/>
    <mergeCell ref="B36:D36"/>
    <mergeCell ref="M38:N38"/>
    <mergeCell ref="B81:D81"/>
    <mergeCell ref="B68:B71"/>
    <mergeCell ref="B72:D72"/>
    <mergeCell ref="B74:B75"/>
    <mergeCell ref="B76:D76"/>
    <mergeCell ref="B77:N77"/>
    <mergeCell ref="B40:B55"/>
    <mergeCell ref="I38:J38"/>
    <mergeCell ref="B73:N73"/>
    <mergeCell ref="B67:N67"/>
    <mergeCell ref="E38:F38"/>
    <mergeCell ref="G38:H38"/>
    <mergeCell ref="B66:D66"/>
    <mergeCell ref="B58:B65"/>
    <mergeCell ref="B57:N57"/>
    <mergeCell ref="K38:L38"/>
    <mergeCell ref="K2:L2"/>
    <mergeCell ref="E2:F2"/>
    <mergeCell ref="M2:N2"/>
    <mergeCell ref="G2:H2"/>
    <mergeCell ref="I2:J2"/>
    <mergeCell ref="B37:N37"/>
    <mergeCell ref="B4:B35"/>
  </mergeCells>
  <dataValidations count="64">
    <dataValidation type="list" allowBlank="1" showInputMessage="1" showErrorMessage="1" sqref="I35 M35 K35 E35 G35">
      <formula1>INDIRECT("Validation!AF:AF")</formula1>
    </dataValidation>
    <dataValidation type="list" allowBlank="1" showInputMessage="1" showErrorMessage="1" sqref="I34 M34 K34 E34 G34">
      <formula1>INDIRECT("Validation!AE:AE")</formula1>
    </dataValidation>
    <dataValidation type="list" allowBlank="1" showInputMessage="1" showErrorMessage="1" sqref="I33 M33 K33 E33 G33">
      <formula1>INDIRECT("Validation!AD:AD")</formula1>
    </dataValidation>
    <dataValidation type="list" allowBlank="1" showInputMessage="1" showErrorMessage="1" sqref="I32 M32 K32 E32 G32">
      <formula1>INDIRECT("Validation!AC:AC")</formula1>
    </dataValidation>
    <dataValidation type="list" allowBlank="1" showInputMessage="1" showErrorMessage="1" sqref="I31 M31 K31 E31 G31">
      <formula1>INDIRECT("Validation!AB:AB")</formula1>
    </dataValidation>
    <dataValidation type="list" allowBlank="1" showInputMessage="1" showErrorMessage="1" sqref="I30 M30 K30 E30 G30">
      <formula1>INDIRECT("Validation!AA:AA")</formula1>
    </dataValidation>
    <dataValidation type="list" allowBlank="1" showInputMessage="1" showErrorMessage="1" sqref="I29 M29 K29 E29 G29">
      <formula1>INDIRECT("Validation!Z:Z")</formula1>
    </dataValidation>
    <dataValidation type="list" allowBlank="1" showInputMessage="1" showErrorMessage="1" sqref="I28 M28 K28 E28 G28">
      <formula1>INDIRECT("Validation!Y:Y")</formula1>
    </dataValidation>
    <dataValidation type="list" allowBlank="1" showInputMessage="1" showErrorMessage="1" sqref="I27 M27 K27 E27 G27">
      <formula1>INDIRECT("Validation!X:X")</formula1>
    </dataValidation>
    <dataValidation type="list" allowBlank="1" showInputMessage="1" showErrorMessage="1" sqref="I26 M26 K26 E26 G26">
      <formula1>INDIRECT("Validation!W:W")</formula1>
    </dataValidation>
    <dataValidation type="list" allowBlank="1" showInputMessage="1" showErrorMessage="1" sqref="I25 M25 K25 E25 G25">
      <formula1>INDIRECT("Validation!V:V")</formula1>
    </dataValidation>
    <dataValidation type="list" allowBlank="1" showInputMessage="1" showErrorMessage="1" sqref="I24 M24 K24 E24 G24">
      <formula1>INDIRECT("Validation!U:U")</formula1>
    </dataValidation>
    <dataValidation type="list" allowBlank="1" showInputMessage="1" showErrorMessage="1" sqref="I23 M23 K23 E23 G23">
      <formula1>INDIRECT("Validation!T:T")</formula1>
    </dataValidation>
    <dataValidation type="list" allowBlank="1" showInputMessage="1" showErrorMessage="1" sqref="I22 M22 K22 E22 G22">
      <formula1>INDIRECT("Validation!S:S")</formula1>
    </dataValidation>
    <dataValidation type="list" allowBlank="1" showInputMessage="1" showErrorMessage="1" sqref="I21 M21 K21 E21 G21">
      <formula1>INDIRECT("Validation!R:R")</formula1>
    </dataValidation>
    <dataValidation type="list" allowBlank="1" showInputMessage="1" showErrorMessage="1" sqref="I20 M20 K20 E20 G20">
      <formula1>INDIRECT("Validation!Q:Q")</formula1>
    </dataValidation>
    <dataValidation type="list" allowBlank="1" showInputMessage="1" showErrorMessage="1" sqref="I19 M19 K19 E19 G19">
      <formula1>INDIRECT("Validation!P:P")</formula1>
    </dataValidation>
    <dataValidation type="list" allowBlank="1" showInputMessage="1" showErrorMessage="1" sqref="I18 M18 K18 E18 G18">
      <formula1>INDIRECT("Validation!O:O")</formula1>
    </dataValidation>
    <dataValidation type="list" allowBlank="1" showInputMessage="1" showErrorMessage="1" sqref="I17 M17 K17 E17 G17">
      <formula1>INDIRECT("Validation!N:N")</formula1>
    </dataValidation>
    <dataValidation type="list" allowBlank="1" showInputMessage="1" showErrorMessage="1" sqref="I16 M16 K16 E16 G16">
      <formula1>INDIRECT("Validation!M:M")</formula1>
    </dataValidation>
    <dataValidation type="list" allowBlank="1" showInputMessage="1" showErrorMessage="1" sqref="I15 M15 K15 E15 G15">
      <formula1>INDIRECT("Validation!L:L")</formula1>
    </dataValidation>
    <dataValidation type="list" allowBlank="1" showInputMessage="1" showErrorMessage="1" sqref="I14 M14 K14 E14 G14">
      <formula1>INDIRECT("Validation!K:K")</formula1>
    </dataValidation>
    <dataValidation type="list" allowBlank="1" showInputMessage="1" showErrorMessage="1" sqref="I13 M13 K13 E13 G13">
      <formula1>INDIRECT("Validation!J:J")</formula1>
    </dataValidation>
    <dataValidation type="list" allowBlank="1" showInputMessage="1" showErrorMessage="1" sqref="I12 M12 K12 E12 G12">
      <formula1>INDIRECT("Validation!I:I")</formula1>
    </dataValidation>
    <dataValidation type="list" allowBlank="1" showInputMessage="1" showErrorMessage="1" sqref="I11 M11 K11 E11 G11">
      <formula1>INDIRECT("Validation!H:H")</formula1>
    </dataValidation>
    <dataValidation type="list" allowBlank="1" showInputMessage="1" showErrorMessage="1" sqref="I10 M10 K10 E10 G10">
      <formula1>INDIRECT("Validation!G:G")</formula1>
    </dataValidation>
    <dataValidation type="list" allowBlank="1" showInputMessage="1" showErrorMessage="1" sqref="I9 M9 K9 E9 G9">
      <formula1>INDIRECT("Validation!F:F")</formula1>
    </dataValidation>
    <dataValidation type="list" allowBlank="1" showInputMessage="1" showErrorMessage="1" sqref="I7 M7 K7 E7 G7">
      <formula1>INDIRECT("Validation!D:D")</formula1>
    </dataValidation>
    <dataValidation type="list" allowBlank="1" showInputMessage="1" showErrorMessage="1" sqref="I8 M8 K8 E8 G8">
      <formula1>INDIRECT("Validation!E:E")</formula1>
    </dataValidation>
    <dataValidation type="list" allowBlank="1" showInputMessage="1" showErrorMessage="1" sqref="E6 M6 K6 I6 G6">
      <formula1>INDIRECT("Validation!C:C")</formula1>
    </dataValidation>
    <dataValidation type="list" allowBlank="1" showInputMessage="1" showErrorMessage="1" sqref="I4 M4 K4 E4 G4">
      <formula1>INDIRECT("Validation!A:A")</formula1>
    </dataValidation>
    <dataValidation type="list" allowBlank="1" showInputMessage="1" showErrorMessage="1" sqref="I5 M5 K5 G5 E5">
      <formula1>INDIRECT("Validation!B:B")</formula1>
    </dataValidation>
    <dataValidation type="list" allowBlank="1" showInputMessage="1" showErrorMessage="1" sqref="E74 M74 K74 I74 G74">
      <formula1>INDIRECT("Validation!BI:BI")</formula1>
    </dataValidation>
    <dataValidation type="list" allowBlank="1" showInputMessage="1" showErrorMessage="1" sqref="E75 M75 K75 I75 G75">
      <formula1>INDIRECT("Validation!BJ:BJ")</formula1>
    </dataValidation>
    <dataValidation type="list" allowBlank="1" showInputMessage="1" showErrorMessage="1" sqref="E78 M78 K78 I78 G78">
      <formula1>INDIRECT("Validation!BK:BK")</formula1>
    </dataValidation>
    <dataValidation allowBlank="1" showInputMessage="1" showErrorMessage="1" sqref="I36 M66 M56 M36 K66 K56 K36 I66 G66 G56 I56"/>
    <dataValidation type="list" allowBlank="1" showInputMessage="1" showErrorMessage="1" sqref="E40 M40 K40 I40 G40">
      <formula1>INDIRECT("Validation!AG:AG")</formula1>
    </dataValidation>
    <dataValidation type="list" allowBlank="1" showInputMessage="1" showErrorMessage="1" sqref="E41 M41 K41 I41 G41">
      <formula1>INDIRECT("Validation!AH:AH")</formula1>
    </dataValidation>
    <dataValidation type="list" allowBlank="1" showInputMessage="1" showErrorMessage="1" sqref="E42 M42 K42 I42 G42">
      <formula1>INDIRECT("Validation!AI:AI")</formula1>
    </dataValidation>
    <dataValidation type="list" allowBlank="1" showInputMessage="1" showErrorMessage="1" sqref="E43 M43 K43 I43 G43">
      <formula1>INDIRECT("Validation!AJ:AJ")</formula1>
    </dataValidation>
    <dataValidation type="list" allowBlank="1" showInputMessage="1" showErrorMessage="1" sqref="E44 M44 K44 I44 G44">
      <formula1>INDIRECT("Validation!AK:AK")</formula1>
    </dataValidation>
    <dataValidation type="list" allowBlank="1" showInputMessage="1" showErrorMessage="1" sqref="E45 M45 K45 I45 G45">
      <formula1>INDIRECT("Validation!AL:AL")</formula1>
    </dataValidation>
    <dataValidation type="list" allowBlank="1" showInputMessage="1" showErrorMessage="1" sqref="E46 M46 K46 I46 G46">
      <formula1>INDIRECT("Validation!AM:AM")</formula1>
    </dataValidation>
    <dataValidation type="list" allowBlank="1" showInputMessage="1" showErrorMessage="1" sqref="E47 M47 K47 I47 G47">
      <formula1>INDIRECT("Validation!AN:An")</formula1>
    </dataValidation>
    <dataValidation type="list" allowBlank="1" showInputMessage="1" showErrorMessage="1" sqref="E48 M48 K48 I48 G48">
      <formula1>INDIRECT("Validation!AO:AO")</formula1>
    </dataValidation>
    <dataValidation type="list" allowBlank="1" showInputMessage="1" showErrorMessage="1" sqref="E49 M49 K49 I49 G49">
      <formula1>INDIRECT("Validation!AP:AP")</formula1>
    </dataValidation>
    <dataValidation type="list" allowBlank="1" showInputMessage="1" showErrorMessage="1" sqref="E50 M50 K50 I50 G50">
      <formula1>INDIRECT("Validation!AQ:AQ")</formula1>
    </dataValidation>
    <dataValidation type="list" allowBlank="1" showInputMessage="1" showErrorMessage="1" sqref="E51 M51 K51 I51 G51">
      <formula1>INDIRECT("Validation!AR:AR")</formula1>
    </dataValidation>
    <dataValidation type="list" allowBlank="1" showInputMessage="1" showErrorMessage="1" sqref="E52 M52 K52 I52 G52">
      <formula1>INDIRECT("Validation!AS:AS")</formula1>
    </dataValidation>
    <dataValidation type="list" allowBlank="1" showInputMessage="1" showErrorMessage="1" sqref="E53 M53 K53 I53 G53">
      <formula1>INDIRECT("Validation!AT:AT")</formula1>
    </dataValidation>
    <dataValidation type="list" allowBlank="1" showInputMessage="1" showErrorMessage="1" sqref="E54 M54 K54 I54 G54">
      <formula1>INDIRECT("Validation!AU:AU")</formula1>
    </dataValidation>
    <dataValidation type="list" allowBlank="1" showInputMessage="1" showErrorMessage="1" sqref="E55 M55 K55 I55 G55">
      <formula1>INDIRECT("Validation!AV:AV")</formula1>
    </dataValidation>
    <dataValidation type="list" allowBlank="1" showInputMessage="1" showErrorMessage="1" sqref="E58 M58 K58 I58 G58">
      <formula1>INDIRECT("Validation!AW:AW")</formula1>
    </dataValidation>
    <dataValidation type="list" allowBlank="1" showInputMessage="1" showErrorMessage="1" sqref="E59 M59 K59 I59 G59">
      <formula1>INDIRECT("Validation!AX:AX")</formula1>
    </dataValidation>
    <dataValidation type="list" allowBlank="1" showInputMessage="1" showErrorMessage="1" sqref="E60 M60 K60 I60 G60">
      <formula1>INDIRECT("Validation!AY:AY")</formula1>
    </dataValidation>
    <dataValidation type="list" allowBlank="1" showInputMessage="1" showErrorMessage="1" sqref="E61 M61 K61 I61 G61">
      <formula1>INDIRECT("Validation!AZ:AZ")</formula1>
    </dataValidation>
    <dataValidation type="list" allowBlank="1" showInputMessage="1" showErrorMessage="1" sqref="E62 M62 K62 I62 G62">
      <formula1>INDIRECT("Validation!BA:BA")</formula1>
    </dataValidation>
    <dataValidation type="list" allowBlank="1" showInputMessage="1" showErrorMessage="1" sqref="E63 M63 K63 I63 G63">
      <formula1>INDIRECT("Validation!BB:BB")</formula1>
    </dataValidation>
    <dataValidation type="list" allowBlank="1" showInputMessage="1" showErrorMessage="1" sqref="E64 M64 K64 I64 G64">
      <formula1>INDIRECT("Validation!BC:BC")</formula1>
    </dataValidation>
    <dataValidation type="list" allowBlank="1" showInputMessage="1" showErrorMessage="1" sqref="E65 M65 K65 I65 G65">
      <formula1>INDIRECT("Validation!BD:BD")</formula1>
    </dataValidation>
    <dataValidation type="list" allowBlank="1" showInputMessage="1" showErrorMessage="1" sqref="E68 M68 K68 I68 G68">
      <formula1>INDIRECT("Validation!BE:BE")</formula1>
    </dataValidation>
    <dataValidation type="list" allowBlank="1" showInputMessage="1" showErrorMessage="1" sqref="E69 M69 K69 I69 G69">
      <formula1>INDIRECT("Validation!BF:BF")</formula1>
    </dataValidation>
    <dataValidation type="list" allowBlank="1" showInputMessage="1" showErrorMessage="1" sqref="E70 M70 K70 I70 G70">
      <formula1>INDIRECT("Validation!BG:BG")</formula1>
    </dataValidation>
    <dataValidation type="list" allowBlank="1" showInputMessage="1" showErrorMessage="1" sqref="E71 M71 K71 I71 G71">
      <formula1>INDIRECT("Validation!BH:BH")</formula1>
    </dataValidation>
  </dataValidations>
  <printOptions horizontalCentered="1" verticalCentered="1"/>
  <pageMargins left="0.5" right="0.5" top="1" bottom="1" header="0.5" footer="0.5"/>
  <pageSetup orientation="portrait"/>
  <headerFooter alignWithMargins="0">
    <oddHeader>&amp;C2008 NCAA</oddHeader>
    <oddFooter>&amp;CPage &amp;P of &amp;N</oddFooter>
  </headerFooter>
  <rowBreaks count="1" manualBreakCount="1">
    <brk id="37" min="1" max="13" man="1"/>
  </rowBreaks>
  <ignoredErrors>
    <ignoredError sqref="C78 D74 E74 E44:E67 K79:K81 H74 F4:N37 C74 D40:D71 F68:N69 C79:C81 E6:E37 F40:N67 F70:F73 F79:F81 H70:H73 M79:M81 H79:H81 J70:J73 G79:G81 J79:J81 L70:L73 L79:L81 N70:N73 M70:M73 K70:K73 I70:I73 G72:G73 E79:E81 B41:B57 C40:C73 C75 E72:E73 N79:N81 D78 M74 K74 I74 G74 N74 L74 J74 F74 F75:F77 H75:H77 J75:J77 L75:L77 N75:N77 E75:E77 G75:G77 M75:M77 K75:K77 I75:I77 I79:I81 D75:D77 D79:D81 B75:B77 B79:B81 B5:B37 D4:D37 C4:C27 C36:C37 B59:B67 B69:B73" emptyCellReference="1"/>
    <ignoredError sqref="E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K3"/>
  <sheetViews>
    <sheetView workbookViewId="0" topLeftCell="A1">
      <selection activeCell="A1" sqref="A1"/>
    </sheetView>
  </sheetViews>
  <sheetFormatPr defaultColWidth="8.8515625" defaultRowHeight="12.75"/>
  <cols>
    <col min="1" max="62" width="12.140625" style="0" bestFit="1" customWidth="1"/>
    <col min="63" max="63" width="14.7109375" style="0" bestFit="1" customWidth="1"/>
  </cols>
  <sheetData>
    <row r="1" spans="1:63" ht="12">
      <c r="A1" t="s">
        <v>12</v>
      </c>
      <c r="B1" t="s">
        <v>12</v>
      </c>
      <c r="C1" t="s">
        <v>12</v>
      </c>
      <c r="D1" t="s">
        <v>12</v>
      </c>
      <c r="E1" t="s">
        <v>12</v>
      </c>
      <c r="F1" t="s">
        <v>12</v>
      </c>
      <c r="G1" t="s">
        <v>12</v>
      </c>
      <c r="H1" t="s">
        <v>12</v>
      </c>
      <c r="I1" t="s">
        <v>12</v>
      </c>
      <c r="J1" t="s">
        <v>12</v>
      </c>
      <c r="K1" t="s">
        <v>12</v>
      </c>
      <c r="L1" t="s">
        <v>12</v>
      </c>
      <c r="M1" t="s">
        <v>12</v>
      </c>
      <c r="N1" t="s">
        <v>12</v>
      </c>
      <c r="O1" t="s">
        <v>12</v>
      </c>
      <c r="P1" t="s">
        <v>12</v>
      </c>
      <c r="Q1" t="s">
        <v>12</v>
      </c>
      <c r="R1" t="s">
        <v>12</v>
      </c>
      <c r="S1" t="s">
        <v>12</v>
      </c>
      <c r="T1" t="s">
        <v>12</v>
      </c>
      <c r="U1" t="s">
        <v>12</v>
      </c>
      <c r="V1" t="s">
        <v>12</v>
      </c>
      <c r="W1" t="s">
        <v>12</v>
      </c>
      <c r="X1" t="s">
        <v>12</v>
      </c>
      <c r="Y1" t="s">
        <v>12</v>
      </c>
      <c r="Z1" t="s">
        <v>12</v>
      </c>
      <c r="AA1" t="s">
        <v>12</v>
      </c>
      <c r="AB1" t="s">
        <v>12</v>
      </c>
      <c r="AC1" t="s">
        <v>12</v>
      </c>
      <c r="AD1" t="s">
        <v>12</v>
      </c>
      <c r="AE1" t="s">
        <v>12</v>
      </c>
      <c r="AF1" t="s">
        <v>12</v>
      </c>
      <c r="AG1" t="s">
        <v>12</v>
      </c>
      <c r="AH1" t="s">
        <v>12</v>
      </c>
      <c r="AI1" t="s">
        <v>12</v>
      </c>
      <c r="AJ1" t="s">
        <v>12</v>
      </c>
      <c r="AK1" t="s">
        <v>12</v>
      </c>
      <c r="AL1" t="s">
        <v>12</v>
      </c>
      <c r="AM1" t="s">
        <v>12</v>
      </c>
      <c r="AN1" t="s">
        <v>12</v>
      </c>
      <c r="AO1" t="s">
        <v>12</v>
      </c>
      <c r="AP1" t="s">
        <v>12</v>
      </c>
      <c r="AQ1" t="s">
        <v>12</v>
      </c>
      <c r="AR1" t="s">
        <v>12</v>
      </c>
      <c r="AS1" t="s">
        <v>12</v>
      </c>
      <c r="AT1" t="s">
        <v>12</v>
      </c>
      <c r="AU1" t="s">
        <v>12</v>
      </c>
      <c r="AV1" t="s">
        <v>12</v>
      </c>
      <c r="AW1" t="s">
        <v>12</v>
      </c>
      <c r="AX1" t="s">
        <v>12</v>
      </c>
      <c r="AY1" t="s">
        <v>12</v>
      </c>
      <c r="AZ1" t="s">
        <v>12</v>
      </c>
      <c r="BA1" t="s">
        <v>12</v>
      </c>
      <c r="BB1" t="s">
        <v>12</v>
      </c>
      <c r="BC1" t="s">
        <v>12</v>
      </c>
      <c r="BD1" t="s">
        <v>12</v>
      </c>
      <c r="BE1" t="s">
        <v>12</v>
      </c>
      <c r="BF1" t="s">
        <v>12</v>
      </c>
      <c r="BG1" t="s">
        <v>12</v>
      </c>
      <c r="BH1" t="s">
        <v>12</v>
      </c>
      <c r="BI1" t="s">
        <v>12</v>
      </c>
      <c r="BJ1" t="s">
        <v>12</v>
      </c>
      <c r="BK1" t="s">
        <v>12</v>
      </c>
    </row>
    <row r="2" spans="1:63" ht="12">
      <c r="A2">
        <f>Bracket!B6</f>
        <v>0</v>
      </c>
      <c r="B2">
        <f>Bracket!B10</f>
        <v>0</v>
      </c>
      <c r="C2" t="str">
        <f>Bracket!B14</f>
        <v>﻿The redemption</v>
      </c>
      <c r="D2">
        <f>Bracket!B18</f>
        <v>0</v>
      </c>
      <c r="E2">
        <f>Bracket!B22</f>
        <v>0</v>
      </c>
      <c r="F2" t="str">
        <f>Bracket!B26</f>
        <v>﻿Re-imagined</v>
      </c>
      <c r="G2">
        <f>Bracket!B30</f>
        <v>0</v>
      </c>
      <c r="H2">
        <f>Bracket!B34</f>
        <v>0</v>
      </c>
      <c r="I2">
        <f>Bracket!B38</f>
        <v>0</v>
      </c>
      <c r="J2">
        <f>Bracket!B42</f>
        <v>0</v>
      </c>
      <c r="K2">
        <f>Bracket!B46</f>
        <v>0</v>
      </c>
      <c r="L2">
        <f>Bracket!B50</f>
        <v>0</v>
      </c>
      <c r="M2">
        <f>Bracket!B54</f>
        <v>0</v>
      </c>
      <c r="N2">
        <f>Bracket!B58</f>
        <v>0</v>
      </c>
      <c r="O2">
        <f>Bracket!B62</f>
        <v>0</v>
      </c>
      <c r="P2">
        <f>Bracket!B66</f>
        <v>0</v>
      </c>
      <c r="Q2">
        <f>Bracket!Q6</f>
        <v>0</v>
      </c>
      <c r="R2" t="str">
        <f>Bracket!Q10</f>
        <v>﻿The Celebration Across</v>
      </c>
      <c r="S2">
        <f>Bracket!Q14</f>
        <v>0</v>
      </c>
      <c r="T2" t="e">
        <f>Bracket!#REF!</f>
        <v>#REF!</v>
      </c>
      <c r="U2">
        <f>Bracket!Q22</f>
        <v>0</v>
      </c>
      <c r="V2">
        <f>Bracket!Q26</f>
        <v>0</v>
      </c>
      <c r="W2" t="str">
        <f>Bracket!Q30</f>
        <v>﻿Leia “I love you”</v>
      </c>
      <c r="X2">
        <f>Bracket!Q34</f>
        <v>0</v>
      </c>
      <c r="Y2">
        <f>Bracket!Q38</f>
        <v>0</v>
      </c>
      <c r="Z2">
        <f>Bracket!Q42</f>
        <v>0</v>
      </c>
      <c r="AA2">
        <f>Bracket!Q46</f>
        <v>0</v>
      </c>
      <c r="AB2">
        <f>Bracket!Q50</f>
        <v>0</v>
      </c>
      <c r="AC2">
        <f>Bracket!Q54</f>
        <v>0</v>
      </c>
      <c r="AD2">
        <f>Bracket!Q58</f>
        <v>0</v>
      </c>
      <c r="AE2">
        <f>Bracket!Q62</f>
        <v>0</v>
      </c>
      <c r="AF2" t="str">
        <f>Bracket!Q66</f>
        <v>﻿Marvel Comics </v>
      </c>
      <c r="AG2" t="str">
        <f>IF(Bracket!C7&lt;&gt;"",Bracket!C7,"— Undecided —")</f>
        <v>— Undecided —</v>
      </c>
      <c r="AH2" t="str">
        <f>IF(Bracket!C15&lt;&gt;"",Bracket!C15,"— Undecided —")</f>
        <v>— Undecided —</v>
      </c>
      <c r="AI2" t="str">
        <f>IF(Bracket!C23&lt;&gt;"",Bracket!C23,"— Undecided —")</f>
        <v>— Undecided —</v>
      </c>
      <c r="AJ2" t="str">
        <f>IF(Bracket!C31&lt;&gt;"",Bracket!C31,"— Undecided —")</f>
        <v>— Undecided —</v>
      </c>
      <c r="AK2" t="str">
        <f>IF(Bracket!C39&lt;&gt;"",Bracket!C39,"— Undecided —")</f>
        <v>— Undecided —</v>
      </c>
      <c r="AL2" t="str">
        <f>IF(Bracket!C47&lt;&gt;"",Bracket!C47,"— Undecided —")</f>
        <v>— Undecided —</v>
      </c>
      <c r="AM2" t="str">
        <f>IF(Bracket!C55&lt;&gt;"",Bracket!C55,"— Undecided —")</f>
        <v>— Undecided —</v>
      </c>
      <c r="AN2" t="str">
        <f>IF(Bracket!C63&lt;&gt;"",Bracket!C63,"— Undecided —")</f>
        <v>— Undecided —</v>
      </c>
      <c r="AO2" t="str">
        <f>IF(Bracket!P7&lt;&gt;"",Bracket!P7,"— Undecided —")</f>
        <v>— Undecided —</v>
      </c>
      <c r="AP2" t="str">
        <f>IF(Bracket!P15&lt;&gt;"",Bracket!P15,"— Undecided —")</f>
        <v>— Undecided —</v>
      </c>
      <c r="AQ2" t="str">
        <f>IF(Bracket!P23&lt;&gt;"",Bracket!P23,"— Undecided —")</f>
        <v>— Undecided —</v>
      </c>
      <c r="AR2" t="str">
        <f>IF(Bracket!P31&lt;&gt;"",Bracket!P31,"— Undecided —")</f>
        <v>— Undecided —</v>
      </c>
      <c r="AS2" t="str">
        <f>IF(Bracket!P39&lt;&gt;"",Bracket!P39,"— Undecided —")</f>
        <v>— Undecided —</v>
      </c>
      <c r="AT2" t="str">
        <f>IF(Bracket!P47&lt;&gt;"",Bracket!P47,"— Undecided —")</f>
        <v>— Undecided —</v>
      </c>
      <c r="AU2" t="str">
        <f>IF(Bracket!P55&lt;&gt;"",Bracket!P55,"— Undecided —")</f>
        <v>— Undecided —</v>
      </c>
      <c r="AV2" t="str">
        <f>IF(Bracket!P63&lt;&gt;"",Bracket!P63,"— Undecided —")</f>
        <v>— Undecided —</v>
      </c>
      <c r="AW2" s="1" t="str">
        <f>IF(Bracket!D9&lt;&gt;"",Bracket!D9,"— Undecided —")</f>
        <v>— Undecided —</v>
      </c>
      <c r="AX2" s="1" t="str">
        <f>IF(Bracket!D25&lt;&gt;"",Bracket!D25,"— Undecided —")</f>
        <v>— Undecided —</v>
      </c>
      <c r="AY2" s="1" t="str">
        <f>IF(Bracket!D41&lt;&gt;"",Bracket!D41,"— Undecided —")</f>
        <v>— Undecided —</v>
      </c>
      <c r="AZ2" s="1" t="str">
        <f>IF(Bracket!D57&lt;&gt;"",Bracket!D57,"— Undecided —")</f>
        <v>— Undecided —</v>
      </c>
      <c r="BA2" s="1" t="str">
        <f>IF(Bracket!O9&lt;&gt;"",Bracket!O9,"— Undecided —")</f>
        <v>— Undecided —</v>
      </c>
      <c r="BB2" s="1" t="str">
        <f>IF(Bracket!O25&lt;&gt;"",Bracket!O25,"— Undecided —")</f>
        <v>— Undecided —</v>
      </c>
      <c r="BC2" s="1" t="str">
        <f>IF(Bracket!O41&lt;&gt;"",Bracket!O41,"— Undecided —")</f>
        <v>— Undecided —</v>
      </c>
      <c r="BD2" s="1" t="str">
        <f>IF(Bracket!O57&lt;&gt;"",Bracket!O57,"— Undecided —")</f>
        <v>— Undecided —</v>
      </c>
      <c r="BE2" s="1" t="str">
        <f>IF(Bracket!E13&lt;&gt;"",Bracket!E13,"— Undecided —")</f>
        <v>— Undecided —</v>
      </c>
      <c r="BF2" s="1" t="str">
        <f>IF(Bracket!E45&lt;&gt;"",Bracket!E45,"— Undecided —")</f>
        <v>— Undecided —</v>
      </c>
      <c r="BG2" s="1" t="str">
        <f>IF(Bracket!N13&lt;&gt;"",Bracket!N13,"— Undecided —")</f>
        <v>— Undecided —</v>
      </c>
      <c r="BH2" s="1" t="str">
        <f>IF(Bracket!N45&lt;&gt;"",Bracket!N45,"— Undecided —")</f>
        <v>— Undecided —</v>
      </c>
      <c r="BI2" s="1" t="str">
        <f>IF(Bracket!F21&lt;&gt;"",Bracket!F21,"— Undecided —")</f>
        <v>— Undecided —</v>
      </c>
      <c r="BJ2" s="1" t="str">
        <f>IF(Bracket!L21&lt;&gt;"",Bracket!L21,"— Undecided —")</f>
        <v>— Undecided —</v>
      </c>
      <c r="BK2" s="1" t="str">
        <f>IF(Bracket!H28&lt;&gt;"",Bracket!H28,"— Undecided —")</f>
        <v>— Undecided —</v>
      </c>
    </row>
    <row r="3" spans="1:63" ht="12">
      <c r="A3">
        <f>Bracket!B8</f>
        <v>0</v>
      </c>
      <c r="B3">
        <f>Bracket!B12</f>
        <v>0</v>
      </c>
      <c r="C3">
        <f>Bracket!B16</f>
        <v>0</v>
      </c>
      <c r="D3">
        <f>Bracket!B20</f>
        <v>0</v>
      </c>
      <c r="E3" t="e">
        <f>Bracket!#REF!</f>
        <v>#REF!</v>
      </c>
      <c r="F3">
        <f>Bracket!B28</f>
        <v>0</v>
      </c>
      <c r="G3">
        <f>Bracket!B32</f>
        <v>0</v>
      </c>
      <c r="H3">
        <f>Bracket!B36</f>
        <v>0</v>
      </c>
      <c r="I3">
        <f>Bracket!B40</f>
        <v>0</v>
      </c>
      <c r="J3">
        <f>Bracket!B44</f>
        <v>0</v>
      </c>
      <c r="K3">
        <f>Bracket!B48</f>
        <v>0</v>
      </c>
      <c r="L3">
        <f>Bracket!B52</f>
        <v>0</v>
      </c>
      <c r="M3">
        <f>Bracket!B56</f>
        <v>0</v>
      </c>
      <c r="N3">
        <f>Bracket!B60</f>
        <v>0</v>
      </c>
      <c r="O3">
        <f>Bracket!B64</f>
        <v>0</v>
      </c>
      <c r="P3">
        <f>Bracket!B68</f>
        <v>0</v>
      </c>
      <c r="Q3">
        <f>Bracket!Q8</f>
        <v>0</v>
      </c>
      <c r="R3">
        <f>Bracket!Q12</f>
        <v>0</v>
      </c>
      <c r="S3">
        <f>Bracket!Q16</f>
        <v>0</v>
      </c>
      <c r="T3">
        <f>Bracket!Q20</f>
        <v>0</v>
      </c>
      <c r="U3" t="str">
        <f>Bracket!Q27</f>
        <v>﻿Greedo shoots first</v>
      </c>
      <c r="V3">
        <f>Bracket!Q28</f>
        <v>0</v>
      </c>
      <c r="W3">
        <f>Bracket!Q32</f>
        <v>0</v>
      </c>
      <c r="X3">
        <f>Bracket!Q36</f>
        <v>0</v>
      </c>
      <c r="Y3">
        <f>Bracket!Q40</f>
        <v>0</v>
      </c>
      <c r="Z3">
        <f>Bracket!Q44</f>
        <v>0</v>
      </c>
      <c r="AA3">
        <f>Bracket!Q48</f>
        <v>0</v>
      </c>
      <c r="AB3">
        <f>Bracket!Q52</f>
        <v>0</v>
      </c>
      <c r="AC3">
        <f>Bracket!Q56</f>
        <v>0</v>
      </c>
      <c r="AD3">
        <f>Bracket!Q60</f>
        <v>0</v>
      </c>
      <c r="AE3">
        <f>Bracket!Q64</f>
        <v>0</v>
      </c>
      <c r="AF3">
        <f>Bracket!Q68</f>
        <v>0</v>
      </c>
      <c r="AG3" t="str">
        <f>IF(Bracket!C11&lt;&gt;"",Bracket!C11,"— Undecided —")</f>
        <v>— Undecided —</v>
      </c>
      <c r="AH3" t="str">
        <f>IF(Bracket!C19&lt;&gt;"",Bracket!C19,"— Undecided —")</f>
        <v>— Undecided —</v>
      </c>
      <c r="AI3" t="str">
        <f>IF(Bracket!C27&lt;&gt;"",Bracket!C27,"— Undecided —")</f>
        <v>— Undecided —</v>
      </c>
      <c r="AJ3" t="str">
        <f>IF(Bracket!C35&lt;&gt;"",Bracket!C35,"— Undecided —")</f>
        <v>— Undecided —</v>
      </c>
      <c r="AK3" t="str">
        <f>IF(Bracket!C43&lt;&gt;"",Bracket!C43,"— Undecided —")</f>
        <v>— Undecided —</v>
      </c>
      <c r="AL3" t="str">
        <f>IF(Bracket!C51&lt;&gt;"",Bracket!C51,"— Undecided —")</f>
        <v>— Undecided —</v>
      </c>
      <c r="AM3" t="str">
        <f>IF(Bracket!C59&lt;&gt;"",Bracket!C59,"— Undecided —")</f>
        <v>— Undecided —</v>
      </c>
      <c r="AN3" t="str">
        <f>IF(Bracket!C67&lt;&gt;"",Bracket!C67,"— Undecided —")</f>
        <v>— Undecided —</v>
      </c>
      <c r="AO3" t="str">
        <f>IF(Bracket!P11&lt;&gt;"",Bracket!P11,"— Undecided —")</f>
        <v>— Undecided —</v>
      </c>
      <c r="AP3" t="str">
        <f>IF(Bracket!Q18&lt;&gt;"",Bracket!Q18,"— Undecided —")</f>
        <v>— Undecided —</v>
      </c>
      <c r="AQ3" t="str">
        <f>IF(Bracket!P27&lt;&gt;"",Bracket!P27,"— Undecided —")</f>
        <v>— Undecided —</v>
      </c>
      <c r="AR3" t="str">
        <f>IF(Bracket!P35&lt;&gt;"",Bracket!P35,"— Undecided —")</f>
        <v>— Undecided —</v>
      </c>
      <c r="AS3" t="str">
        <f>IF(Bracket!P43&lt;&gt;"",Bracket!P43,"— Undecided —")</f>
        <v>— Undecided —</v>
      </c>
      <c r="AT3" t="str">
        <f>IF(Bracket!P51&lt;&gt;"",Bracket!P51,"— Undecided —")</f>
        <v>— Undecided —</v>
      </c>
      <c r="AU3" t="str">
        <f>IF(Bracket!P59&lt;&gt;"",Bracket!P59,"— Undecided —")</f>
        <v>— Undecided —</v>
      </c>
      <c r="AV3" t="str">
        <f>IF(Bracket!P67&lt;&gt;"",Bracket!P67,"— Undecided —")</f>
        <v>— Undecided —</v>
      </c>
      <c r="AW3" s="1" t="str">
        <f>IF(Bracket!D17&lt;&gt;"",Bracket!D17,"— Undecided —")</f>
        <v>— Undecided —</v>
      </c>
      <c r="AX3" s="1" t="str">
        <f>IF(Bracket!D33&lt;&gt;"",Bracket!D33,"— Undecided —")</f>
        <v>— Undecided —</v>
      </c>
      <c r="AY3" s="1" t="str">
        <f>IF(Bracket!D49&lt;&gt;"",Bracket!D49,"— Undecided —")</f>
        <v>— Undecided —</v>
      </c>
      <c r="AZ3" s="1" t="str">
        <f>IF(Bracket!D65&lt;&gt;"",Bracket!D65,"— Undecided —")</f>
        <v>— Undecided —</v>
      </c>
      <c r="BA3" s="1" t="str">
        <f>IF(Bracket!O17&lt;&gt;"",Bracket!O17,"— Undecided —")</f>
        <v>— Undecided —</v>
      </c>
      <c r="BB3" s="1" t="str">
        <f>IF(Bracket!O33&lt;&gt;"",Bracket!O33,"— Undecided —")</f>
        <v>— Undecided —</v>
      </c>
      <c r="BC3" s="1" t="str">
        <f>IF(Bracket!O49&lt;&gt;"",Bracket!O49,"— Undecided —")</f>
        <v>— Undecided —</v>
      </c>
      <c r="BD3" s="1" t="str">
        <f>IF(Bracket!O65&lt;&gt;"",Bracket!O65,"— Undecided —")</f>
        <v>— Undecided —</v>
      </c>
      <c r="BE3" s="1" t="str">
        <f>IF(Bracket!E29&lt;&gt;"",Bracket!E29,"— Undecided —")</f>
        <v>— Undecided —</v>
      </c>
      <c r="BF3" s="1" t="str">
        <f>IF(Bracket!E61&lt;&gt;"",Bracket!E61,"— Undecided —")</f>
        <v>— Undecided —</v>
      </c>
      <c r="BG3" s="1" t="str">
        <f>IF(Bracket!N29&lt;&gt;"",Bracket!N29,"— Undecided —")</f>
        <v>— Undecided —</v>
      </c>
      <c r="BH3" s="1" t="str">
        <f>IF(Bracket!N61&lt;&gt;"",Bracket!N61,"— Undecided —")</f>
        <v>— Undecided —</v>
      </c>
      <c r="BI3" s="1" t="str">
        <f>IF(Bracket!F53&lt;&gt;"",Bracket!F53,"— Undecided —")</f>
        <v>— Undecided —</v>
      </c>
      <c r="BJ3" s="1" t="str">
        <f>IF(Bracket!L53&lt;&gt;"",Bracket!L53,"— Undecided —")</f>
        <v>— Undecided —</v>
      </c>
      <c r="BK3" s="1" t="str">
        <f>IF(Bracket!J46&lt;&gt;"",Bracket!J46,"— Undecided —")</f>
        <v>— Undecided —</v>
      </c>
    </row>
  </sheetData>
  <sheetProtection/>
  <printOptions/>
  <pageMargins left="0.75" right="0.75" top="1" bottom="1" header="0.5" footer="0.5"/>
  <pageSetup orientation="portrait"/>
  <ignoredErrors>
    <ignoredError sqref="A3:X3 A2:X2 BK3 BJ2 BJ3 BK2 BI2:BI3 AG2:BH2 AG3:BH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 NCAA men's basketball tournament bracket with tracker</dc:title>
  <dc:subject/>
  <dc:creator/>
  <cp:keywords/>
  <dc:description/>
  <cp:lastModifiedBy/>
  <cp:lastPrinted>2011-05-01T23:24:54Z</cp:lastPrinted>
  <dcterms:created xsi:type="dcterms:W3CDTF">2007-02-15T21:15:43Z</dcterms:created>
  <dcterms:modified xsi:type="dcterms:W3CDTF">2011-05-05T19:45:29Z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TC102166811033</vt:lpwstr>
  </property>
  <property fmtid="{D5CDD505-2E9C-101B-9397-08002B2CF9AE}" pid="3" name="ContentTypeId">
    <vt:lpwstr>0x0101006025706CF4CD034688BEBAE97A2E701D020200C3831ACA17D8814887A164412888521E</vt:lpwstr>
  </property>
  <property fmtid="{D5CDD505-2E9C-101B-9397-08002B2CF9AE}" pid="4" name="ImageGenCounter">
    <vt:lpwstr>0</vt:lpwstr>
  </property>
  <property fmtid="{D5CDD505-2E9C-101B-9397-08002B2CF9AE}" pid="5" name="ViolationReportStatus">
    <vt:lpwstr>None</vt:lpwstr>
  </property>
  <property fmtid="{D5CDD505-2E9C-101B-9397-08002B2CF9AE}" pid="6" name="ImageGenStatus">
    <vt:lpwstr>0</vt:lpwstr>
  </property>
  <property fmtid="{D5CDD505-2E9C-101B-9397-08002B2CF9AE}" pid="7" name="Applications">
    <vt:lpwstr>79;#Template 12;#23;#Microsoft Office Excel 2007</vt:lpwstr>
  </property>
  <property fmtid="{D5CDD505-2E9C-101B-9397-08002B2CF9AE}" pid="8" name="PolicheckCounter">
    <vt:lpwstr>0</vt:lpwstr>
  </property>
  <property fmtid="{D5CDD505-2E9C-101B-9397-08002B2CF9AE}" pid="9" name="PolicheckStatus">
    <vt:lpwstr>0</vt:lpwstr>
  </property>
  <property fmtid="{D5CDD505-2E9C-101B-9397-08002B2CF9AE}" pid="10" name="ApprovalStatus">
    <vt:lpwstr>InProgress</vt:lpwstr>
  </property>
  <property fmtid="{D5CDD505-2E9C-101B-9397-08002B2CF9AE}" pid="11" name="PrimaryImageGen">
    <vt:lpwstr>true</vt:lpwstr>
  </property>
  <property fmtid="{D5CDD505-2E9C-101B-9397-08002B2CF9AE}" pid="12" name="NumericId">
    <vt:lpwstr>-1</vt:lpwstr>
  </property>
  <property fmtid="{D5CDD505-2E9C-101B-9397-08002B2CF9AE}" pid="13" name="TPFriendlyName">
    <vt:lpwstr>2008 NCAA men's basketball tournament bracket with tracker</vt:lpwstr>
  </property>
  <property fmtid="{D5CDD505-2E9C-101B-9397-08002B2CF9AE}" pid="14" name="OpenTemplate">
    <vt:lpwstr>true</vt:lpwstr>
  </property>
  <property fmtid="{D5CDD505-2E9C-101B-9397-08002B2CF9AE}" pid="15" name="SourceTitle">
    <vt:lpwstr>2008 NCAA men's basketball tournament bracket with tracker</vt:lpwstr>
  </property>
  <property fmtid="{D5CDD505-2E9C-101B-9397-08002B2CF9AE}" pid="16" name="APEditor">
    <vt:lpwstr>REDMOND\v-luannv92</vt:lpwstr>
  </property>
  <property fmtid="{D5CDD505-2E9C-101B-9397-08002B2CF9AE}" pid="17" name="TPApplication">
    <vt:lpwstr>Excel</vt:lpwstr>
  </property>
  <property fmtid="{D5CDD505-2E9C-101B-9397-08002B2CF9AE}" pid="18" name="PlannedPubDate">
    <vt:lpwstr>2008-03-01T08:00:00+00:00</vt:lpwstr>
  </property>
  <property fmtid="{D5CDD505-2E9C-101B-9397-08002B2CF9AE}" pid="19" name="CrawlForDependencies">
    <vt:lpwstr>false</vt:lpwstr>
  </property>
  <property fmtid="{D5CDD505-2E9C-101B-9397-08002B2CF9AE}" pid="20" name="PublishStatusLookup">
    <vt:lpwstr>267842</vt:lpwstr>
  </property>
  <property fmtid="{D5CDD505-2E9C-101B-9397-08002B2CF9AE}" pid="21" name="TrustLevel">
    <vt:lpwstr>Microsoft Managed Content</vt:lpwstr>
  </property>
  <property fmtid="{D5CDD505-2E9C-101B-9397-08002B2CF9AE}" pid="22" name="MachineTranslated">
    <vt:lpwstr>false</vt:lpwstr>
  </property>
  <property fmtid="{D5CDD505-2E9C-101B-9397-08002B2CF9AE}" pid="23" name="IsSearchable">
    <vt:lpwstr>false</vt:lpwstr>
  </property>
  <property fmtid="{D5CDD505-2E9C-101B-9397-08002B2CF9AE}" pid="24" name="TPNamespace">
    <vt:lpwstr>EXCEL</vt:lpwstr>
  </property>
  <property fmtid="{D5CDD505-2E9C-101B-9397-08002B2CF9AE}" pid="25" name="APTrustLevel">
    <vt:lpwstr>1</vt:lpwstr>
  </property>
  <property fmtid="{D5CDD505-2E9C-101B-9397-08002B2CF9AE}" pid="26" name="TPInstallLocation">
    <vt:lpwstr>{My Templates}</vt:lpwstr>
  </property>
  <property fmtid="{D5CDD505-2E9C-101B-9397-08002B2CF9AE}" pid="27" name="OutputCachingOn">
    <vt:lpwstr>false</vt:lpwstr>
  </property>
  <property fmtid="{D5CDD505-2E9C-101B-9397-08002B2CF9AE}" pid="28" name="TPCommandLine">
    <vt:lpwstr>{XL} /t {FilePath}</vt:lpwstr>
  </property>
  <property fmtid="{D5CDD505-2E9C-101B-9397-08002B2CF9AE}" pid="29" name="TPAppVersion">
    <vt:lpwstr>12</vt:lpwstr>
  </property>
  <property fmtid="{D5CDD505-2E9C-101B-9397-08002B2CF9AE}" pid="30" name="APAuthor">
    <vt:lpwstr>REDMOND\cynvey191</vt:lpwstr>
  </property>
  <property fmtid="{D5CDD505-2E9C-101B-9397-08002B2CF9AE}" pid="31" name="PublishTargets">
    <vt:lpwstr>OfficeOnline</vt:lpwstr>
  </property>
  <property fmtid="{D5CDD505-2E9C-101B-9397-08002B2CF9AE}" pid="32" name="TPLaunchHelpLinkType">
    <vt:lpwstr>Template</vt:lpwstr>
  </property>
  <property fmtid="{D5CDD505-2E9C-101B-9397-08002B2CF9AE}" pid="33" name="Provider">
    <vt:lpwstr>EY006220130</vt:lpwstr>
  </property>
  <property fmtid="{D5CDD505-2E9C-101B-9397-08002B2CF9AE}" pid="34" name="AssetStart">
    <vt:lpwstr>2009-05-30T21:03:19+00:00</vt:lpwstr>
  </property>
  <property fmtid="{D5CDD505-2E9C-101B-9397-08002B2CF9AE}" pid="35" name="TPClientViewer">
    <vt:lpwstr>Microsoft Office Excel</vt:lpwstr>
  </property>
  <property fmtid="{D5CDD505-2E9C-101B-9397-08002B2CF9AE}" pid="36" name="UACurrentWords">
    <vt:lpwstr>0</vt:lpwstr>
  </property>
  <property fmtid="{D5CDD505-2E9C-101B-9397-08002B2CF9AE}" pid="37" name="UALocRecommendation">
    <vt:lpwstr>Never Localize</vt:lpwstr>
  </property>
  <property fmtid="{D5CDD505-2E9C-101B-9397-08002B2CF9AE}" pid="38" name="TemplateStatus">
    <vt:lpwstr>Complete</vt:lpwstr>
  </property>
  <property fmtid="{D5CDD505-2E9C-101B-9397-08002B2CF9AE}" pid="39" name="IsDeleted">
    <vt:lpwstr>false</vt:lpwstr>
  </property>
  <property fmtid="{D5CDD505-2E9C-101B-9397-08002B2CF9AE}" pid="40" name="ShowIn">
    <vt:lpwstr>Show everywhere</vt:lpwstr>
  </property>
  <property fmtid="{D5CDD505-2E9C-101B-9397-08002B2CF9AE}" pid="41" name="AssetExpire">
    <vt:lpwstr>2100-01-01T00:00:00+00:00</vt:lpwstr>
  </property>
  <property fmtid="{D5CDD505-2E9C-101B-9397-08002B2CF9AE}" pid="42" name="BugNumber">
    <vt:lpwstr>814710</vt:lpwstr>
  </property>
  <property fmtid="{D5CDD505-2E9C-101B-9397-08002B2CF9AE}" pid="43" name="CSXUpdate">
    <vt:lpwstr>false</vt:lpwstr>
  </property>
  <property fmtid="{D5CDD505-2E9C-101B-9397-08002B2CF9AE}" pid="44" name="Milestone">
    <vt:lpwstr>Continuous</vt:lpwstr>
  </property>
  <property fmtid="{D5CDD505-2E9C-101B-9397-08002B2CF9AE}" pid="45" name="TPComponent">
    <vt:lpwstr>EXCELFiles</vt:lpwstr>
  </property>
  <property fmtid="{D5CDD505-2E9C-101B-9397-08002B2CF9AE}" pid="46" name="Content Type">
    <vt:lpwstr>OOFile</vt:lpwstr>
  </property>
</Properties>
</file>